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仪器学硕" sheetId="1" r:id="rId1"/>
    <sheet name="仪器专硕" sheetId="2" r:id="rId2"/>
    <sheet name="光学学硕" sheetId="3" r:id="rId3"/>
    <sheet name="光学专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<sst xmlns="http://schemas.openxmlformats.org/spreadsheetml/2006/main" count="619" uniqueCount="379">
  <si>
    <t>附件3-3：</t>
  </si>
  <si>
    <t>南昌航空大学研究生学业奖学金评分明细表（研三用）</t>
  </si>
  <si>
    <t>学院盖章：仪器科学与光电工程学院</t>
  </si>
  <si>
    <t xml:space="preserve">        年    月    日</t>
  </si>
  <si>
    <t>学号</t>
  </si>
  <si>
    <t>姓名</t>
  </si>
  <si>
    <t>思想道德品质表现A1(30%)</t>
  </si>
  <si>
    <t>科研业绩A2(70%)</t>
  </si>
  <si>
    <t>综合得分A</t>
  </si>
  <si>
    <t>拟获奖等级</t>
  </si>
  <si>
    <t>思想政治与道德修养加分</t>
  </si>
  <si>
    <t>学生工作加分</t>
  </si>
  <si>
    <t>先进个人加分</t>
  </si>
  <si>
    <t>班主任或辅导员加分</t>
  </si>
  <si>
    <t>校院活动加分</t>
  </si>
  <si>
    <t>服务与奉献社会加分</t>
  </si>
  <si>
    <t>得分</t>
  </si>
  <si>
    <t>学术论文</t>
  </si>
  <si>
    <t>知识产权</t>
  </si>
  <si>
    <t>专业类获奖</t>
  </si>
  <si>
    <t>科研项目</t>
  </si>
  <si>
    <t>学术著作及教材</t>
  </si>
  <si>
    <t>2308080400003</t>
  </si>
  <si>
    <t>程施文</t>
  </si>
  <si>
    <t>一等</t>
  </si>
  <si>
    <t>2308080400019</t>
  </si>
  <si>
    <t>许炜铮</t>
  </si>
  <si>
    <t>2308080400012</t>
  </si>
  <si>
    <t>王梓帆</t>
  </si>
  <si>
    <t>2308080400010</t>
  </si>
  <si>
    <t>吴振建</t>
  </si>
  <si>
    <t>二等</t>
  </si>
  <si>
    <t>2308080400002</t>
  </si>
  <si>
    <t>盛敏</t>
  </si>
  <si>
    <t>2308080400006</t>
  </si>
  <si>
    <t>何庚</t>
  </si>
  <si>
    <t>2308080400028</t>
  </si>
  <si>
    <t>黄博宇</t>
  </si>
  <si>
    <t>2308080400021</t>
  </si>
  <si>
    <t>余月华</t>
  </si>
  <si>
    <t>2308080400014</t>
  </si>
  <si>
    <t>崇为龙</t>
  </si>
  <si>
    <t>2308080400004</t>
  </si>
  <si>
    <t>赖琛</t>
  </si>
  <si>
    <t>2308080400026</t>
  </si>
  <si>
    <t>周泽睿</t>
  </si>
  <si>
    <t>2308080400016</t>
  </si>
  <si>
    <t>刘波</t>
  </si>
  <si>
    <t>2308080400031</t>
  </si>
  <si>
    <t>张钦飞</t>
  </si>
  <si>
    <t>2308080400008</t>
  </si>
  <si>
    <t>黄定龙</t>
  </si>
  <si>
    <t>2308080400005</t>
  </si>
  <si>
    <t>陈弘烨</t>
  </si>
  <si>
    <t>2308080400011</t>
  </si>
  <si>
    <t>谢斌</t>
  </si>
  <si>
    <t>2308080400030</t>
  </si>
  <si>
    <t>马恩东</t>
  </si>
  <si>
    <t>2308080400024</t>
  </si>
  <si>
    <t>王晨</t>
  </si>
  <si>
    <t>2308080400027</t>
  </si>
  <si>
    <t>程晴晴</t>
  </si>
  <si>
    <t>2308080400032</t>
  </si>
  <si>
    <t>周根林</t>
  </si>
  <si>
    <t>三等</t>
  </si>
  <si>
    <t>2308080400023</t>
  </si>
  <si>
    <t>周明河</t>
  </si>
  <si>
    <t>2308080400009</t>
  </si>
  <si>
    <t>程瑾</t>
  </si>
  <si>
    <t>2308080400013</t>
  </si>
  <si>
    <t>谭浩天</t>
  </si>
  <si>
    <t>2308080400015</t>
  </si>
  <si>
    <t>魏勇强</t>
  </si>
  <si>
    <t>2308080400017</t>
  </si>
  <si>
    <t>世星昂</t>
  </si>
  <si>
    <t>2308080400018</t>
  </si>
  <si>
    <t>陈永辉</t>
  </si>
  <si>
    <t>2308080400020</t>
  </si>
  <si>
    <t>何伟康</t>
  </si>
  <si>
    <t>2308080400007</t>
  </si>
  <si>
    <t>李阳</t>
  </si>
  <si>
    <t>2308080400001</t>
  </si>
  <si>
    <t>程志兵</t>
  </si>
  <si>
    <t>2308080400029</t>
  </si>
  <si>
    <t>曾豪</t>
  </si>
  <si>
    <t>2308080400025</t>
  </si>
  <si>
    <t>童肸潜</t>
  </si>
  <si>
    <t>2308080400022</t>
  </si>
  <si>
    <t>陈宇</t>
  </si>
  <si>
    <t>2308085407064</t>
  </si>
  <si>
    <t>程义刚</t>
  </si>
  <si>
    <t>2308085407058</t>
  </si>
  <si>
    <t>曾宇嘉</t>
  </si>
  <si>
    <t>2308085407009</t>
  </si>
  <si>
    <t>陈永志</t>
  </si>
  <si>
    <t>2308085407015</t>
  </si>
  <si>
    <t>龚欣</t>
  </si>
  <si>
    <t>2308085407026</t>
  </si>
  <si>
    <t>舒意峰</t>
  </si>
  <si>
    <t>2308085407035</t>
  </si>
  <si>
    <t>饶标华</t>
  </si>
  <si>
    <t>2308085407019</t>
  </si>
  <si>
    <t>陈雄超</t>
  </si>
  <si>
    <t>2308085407027</t>
  </si>
  <si>
    <t>王业鑫</t>
  </si>
  <si>
    <t>2308085407040</t>
  </si>
  <si>
    <t>罗体华</t>
  </si>
  <si>
    <t>2308085407042</t>
  </si>
  <si>
    <t>欧阳正飞</t>
  </si>
  <si>
    <t>2308085407011</t>
  </si>
  <si>
    <t>赵佳杰</t>
  </si>
  <si>
    <t>2308085407037</t>
  </si>
  <si>
    <t>李志强</t>
  </si>
  <si>
    <t>2308085407039</t>
  </si>
  <si>
    <t>疏小龙</t>
  </si>
  <si>
    <t>2308085407051</t>
  </si>
  <si>
    <t>张小鹏</t>
  </si>
  <si>
    <t>2308085407022</t>
  </si>
  <si>
    <t>邓海平</t>
  </si>
  <si>
    <t>2308085407024</t>
  </si>
  <si>
    <t>陈金龙</t>
  </si>
  <si>
    <t>2308085407030</t>
  </si>
  <si>
    <t>李江浩</t>
  </si>
  <si>
    <t>2308085407036</t>
  </si>
  <si>
    <t>刘达盛</t>
  </si>
  <si>
    <t>2308085407049</t>
  </si>
  <si>
    <t>徐航</t>
  </si>
  <si>
    <t>2308085407057</t>
  </si>
  <si>
    <t>钱太顺</t>
  </si>
  <si>
    <t>2308085407061</t>
  </si>
  <si>
    <t>王学云</t>
  </si>
  <si>
    <t>2308085407067</t>
  </si>
  <si>
    <t>王子杰</t>
  </si>
  <si>
    <t>2308085407017</t>
  </si>
  <si>
    <t>王杰</t>
  </si>
  <si>
    <t>2308085407054</t>
  </si>
  <si>
    <t>黄天翔</t>
  </si>
  <si>
    <t>2308085407050</t>
  </si>
  <si>
    <t>彭明俊</t>
  </si>
  <si>
    <t>2308085407006</t>
  </si>
  <si>
    <t>宋梦娜</t>
  </si>
  <si>
    <t>2308085407060</t>
  </si>
  <si>
    <t>饶维铮</t>
  </si>
  <si>
    <t>2308085407010</t>
  </si>
  <si>
    <t>王智搏</t>
  </si>
  <si>
    <t>2308085407031</t>
  </si>
  <si>
    <t>邹子龙</t>
  </si>
  <si>
    <t>2308085407003</t>
  </si>
  <si>
    <t>陶睿</t>
  </si>
  <si>
    <t>2308085407007</t>
  </si>
  <si>
    <t>袁伟</t>
  </si>
  <si>
    <t>2308085407048</t>
  </si>
  <si>
    <t>李一杰</t>
  </si>
  <si>
    <t>2308085407043</t>
  </si>
  <si>
    <t>张同伟</t>
  </si>
  <si>
    <t>2308085407016</t>
  </si>
  <si>
    <t>周义淞</t>
  </si>
  <si>
    <t>2308085407023</t>
  </si>
  <si>
    <t>李瑞至</t>
  </si>
  <si>
    <t>2308085407004</t>
  </si>
  <si>
    <t>颜肇余</t>
  </si>
  <si>
    <t>2308085407052</t>
  </si>
  <si>
    <t>曹晗晖</t>
  </si>
  <si>
    <t>2308085407056</t>
  </si>
  <si>
    <t>吴珂</t>
  </si>
  <si>
    <t>2308085407014</t>
  </si>
  <si>
    <t>朱卫东</t>
  </si>
  <si>
    <t>2308085407038</t>
  </si>
  <si>
    <t>曹仕园</t>
  </si>
  <si>
    <t>2308085407028</t>
  </si>
  <si>
    <t>徐慧涛</t>
  </si>
  <si>
    <t>2308085407020</t>
  </si>
  <si>
    <t>邱心纪</t>
  </si>
  <si>
    <t>2308085407063</t>
  </si>
  <si>
    <t>包勇奇</t>
  </si>
  <si>
    <t>2308085407013</t>
  </si>
  <si>
    <t>丁亮鹏</t>
  </si>
  <si>
    <t>2308085407021</t>
  </si>
  <si>
    <t>汤晓虎</t>
  </si>
  <si>
    <t>2308085407059</t>
  </si>
  <si>
    <t>刘雨婕</t>
  </si>
  <si>
    <t>2308085407034</t>
  </si>
  <si>
    <t>区子浩</t>
  </si>
  <si>
    <t>2308085407002</t>
  </si>
  <si>
    <t>李建强</t>
  </si>
  <si>
    <t>2308085407068</t>
  </si>
  <si>
    <t>王彬</t>
  </si>
  <si>
    <t>2308085407018</t>
  </si>
  <si>
    <t>曾嘉皓</t>
  </si>
  <si>
    <t>2308085407012</t>
  </si>
  <si>
    <t>袁潇</t>
  </si>
  <si>
    <t>2308085407032</t>
  </si>
  <si>
    <t>彭林翔</t>
  </si>
  <si>
    <t>2308085407001</t>
  </si>
  <si>
    <t>汤露平</t>
  </si>
  <si>
    <t>2308085407005</t>
  </si>
  <si>
    <t>欧阳浩芳</t>
  </si>
  <si>
    <t>2308085407025</t>
  </si>
  <si>
    <t>蒋文杰</t>
  </si>
  <si>
    <t>2308085407029</t>
  </si>
  <si>
    <t>万智龙</t>
  </si>
  <si>
    <t>2308085407046</t>
  </si>
  <si>
    <t>陈希强</t>
  </si>
  <si>
    <t>2308085407047</t>
  </si>
  <si>
    <t>罗昭程</t>
  </si>
  <si>
    <t>2308085407055</t>
  </si>
  <si>
    <t>邹杰</t>
  </si>
  <si>
    <t>2308085407066</t>
  </si>
  <si>
    <t>肖斌</t>
  </si>
  <si>
    <t>2308085407008</t>
  </si>
  <si>
    <t>曾子鑫</t>
  </si>
  <si>
    <t>2308085407053</t>
  </si>
  <si>
    <t>甘玉芬</t>
  </si>
  <si>
    <t>2308085407065</t>
  </si>
  <si>
    <t>童元</t>
  </si>
  <si>
    <t>2308085407033</t>
  </si>
  <si>
    <t>黄鑫</t>
  </si>
  <si>
    <t>2308085407044</t>
  </si>
  <si>
    <t>江嘉毅</t>
  </si>
  <si>
    <t>2308085407045</t>
  </si>
  <si>
    <t>尹世源</t>
  </si>
  <si>
    <t>2308085407062</t>
  </si>
  <si>
    <t>张扬</t>
  </si>
  <si>
    <t>2308085407041</t>
  </si>
  <si>
    <t>刘明明</t>
  </si>
  <si>
    <t>2308080300001</t>
  </si>
  <si>
    <t>李泽鑫</t>
  </si>
  <si>
    <t>2308080300018</t>
  </si>
  <si>
    <t>郑奕飞</t>
  </si>
  <si>
    <t>2308080300017</t>
  </si>
  <si>
    <t>郑世龙</t>
  </si>
  <si>
    <t>2308080300015</t>
  </si>
  <si>
    <t>黄灵凯</t>
  </si>
  <si>
    <t>2308080300024</t>
  </si>
  <si>
    <t>袁晓</t>
  </si>
  <si>
    <t>2308080300019</t>
  </si>
  <si>
    <t>邹晨</t>
  </si>
  <si>
    <t>2308080300020</t>
  </si>
  <si>
    <t>郭玉芳</t>
  </si>
  <si>
    <t>2308080300002</t>
  </si>
  <si>
    <t>李世利</t>
  </si>
  <si>
    <t>2308080300016</t>
  </si>
  <si>
    <t>邢永旗</t>
  </si>
  <si>
    <t>2308080300006</t>
  </si>
  <si>
    <t>张晰媛</t>
  </si>
  <si>
    <t>2308080300008</t>
  </si>
  <si>
    <t>许珈懿</t>
  </si>
  <si>
    <t>2308080300011</t>
  </si>
  <si>
    <t>戴乐瑶</t>
  </si>
  <si>
    <t>2308080300023</t>
  </si>
  <si>
    <t>杨飞燕</t>
  </si>
  <si>
    <t>2308080300022</t>
  </si>
  <si>
    <t>胡朝杰</t>
  </si>
  <si>
    <t>23080803Z1001</t>
  </si>
  <si>
    <t>李宇培</t>
  </si>
  <si>
    <t>2308080300014</t>
  </si>
  <si>
    <t>冯新鑫</t>
  </si>
  <si>
    <t>2308080300003</t>
  </si>
  <si>
    <t>龚雯</t>
  </si>
  <si>
    <t>2308080300013</t>
  </si>
  <si>
    <t>熊俊</t>
  </si>
  <si>
    <t>2308080300007</t>
  </si>
  <si>
    <t>干灵辉</t>
  </si>
  <si>
    <t>2308080300004</t>
  </si>
  <si>
    <t>黄宇帆</t>
  </si>
  <si>
    <t>2308080300021</t>
  </si>
  <si>
    <t>郑家乐</t>
  </si>
  <si>
    <t>2308080300005</t>
  </si>
  <si>
    <t>吴坤</t>
  </si>
  <si>
    <t>2308080300010</t>
  </si>
  <si>
    <t>邓文豪</t>
  </si>
  <si>
    <t>2308080300009</t>
  </si>
  <si>
    <t>吴星星</t>
  </si>
  <si>
    <t>2208080300011</t>
  </si>
  <si>
    <t>王志文</t>
  </si>
  <si>
    <t>2308085408035</t>
  </si>
  <si>
    <t>黄志辉</t>
  </si>
  <si>
    <t>2308085408045</t>
  </si>
  <si>
    <t>陈智贤</t>
  </si>
  <si>
    <t>2308085408007</t>
  </si>
  <si>
    <t>杨丕煌</t>
  </si>
  <si>
    <t>2308085408042</t>
  </si>
  <si>
    <t>黄彬</t>
  </si>
  <si>
    <t>2308085408047</t>
  </si>
  <si>
    <t>刘龙龙</t>
  </si>
  <si>
    <t>2308085408037</t>
  </si>
  <si>
    <t>汤林辉</t>
  </si>
  <si>
    <t>2308085408036</t>
  </si>
  <si>
    <t>江山</t>
  </si>
  <si>
    <t>2308085408040</t>
  </si>
  <si>
    <t>欧阳增财</t>
  </si>
  <si>
    <t>2308085408010</t>
  </si>
  <si>
    <t>李昕露</t>
  </si>
  <si>
    <t>2308085408026</t>
  </si>
  <si>
    <t>洪远航</t>
  </si>
  <si>
    <t>2308085408019</t>
  </si>
  <si>
    <t>吴景枫</t>
  </si>
  <si>
    <t>2308085408044</t>
  </si>
  <si>
    <t>曹佳乐</t>
  </si>
  <si>
    <t>2308085408016</t>
  </si>
  <si>
    <t>熊张乐</t>
  </si>
  <si>
    <t>2308085408031</t>
  </si>
  <si>
    <t>宋大成</t>
  </si>
  <si>
    <t>2308085408030</t>
  </si>
  <si>
    <t>何小鑫</t>
  </si>
  <si>
    <t>2308085408049</t>
  </si>
  <si>
    <t>汪奎</t>
  </si>
  <si>
    <t>2308085408014</t>
  </si>
  <si>
    <t>彭子鹏</t>
  </si>
  <si>
    <t>2308085408015</t>
  </si>
  <si>
    <t>方亮</t>
  </si>
  <si>
    <t>2308085408003</t>
  </si>
  <si>
    <t>刘振</t>
  </si>
  <si>
    <t>2308085408048</t>
  </si>
  <si>
    <t>欧阳姗</t>
  </si>
  <si>
    <t>2308085408001</t>
  </si>
  <si>
    <t>陈聪祥</t>
  </si>
  <si>
    <t>2308085408046</t>
  </si>
  <si>
    <t>余健雄</t>
  </si>
  <si>
    <t>2308085408011</t>
  </si>
  <si>
    <t>罗德洁</t>
  </si>
  <si>
    <t>2308085408034</t>
  </si>
  <si>
    <t>黄浩</t>
  </si>
  <si>
    <t>2308085408027</t>
  </si>
  <si>
    <t>刘鹏亮</t>
  </si>
  <si>
    <t>2308085408004</t>
  </si>
  <si>
    <t>林传奇</t>
  </si>
  <si>
    <t>2308085408052</t>
  </si>
  <si>
    <t>王飞翔</t>
  </si>
  <si>
    <t>2308085408039</t>
  </si>
  <si>
    <t>席海军</t>
  </si>
  <si>
    <t>2308085408005</t>
  </si>
  <si>
    <t>廖恩俊</t>
  </si>
  <si>
    <t>2308085408024</t>
  </si>
  <si>
    <t>徐瀚</t>
  </si>
  <si>
    <t>2308085408013</t>
  </si>
  <si>
    <t>周洋</t>
  </si>
  <si>
    <t>2308085408043</t>
  </si>
  <si>
    <t>钟昶昱</t>
  </si>
  <si>
    <t>2308085408053</t>
  </si>
  <si>
    <t>李小琴</t>
  </si>
  <si>
    <t>2308085408009</t>
  </si>
  <si>
    <t>张远帆</t>
  </si>
  <si>
    <t>2308085408022</t>
  </si>
  <si>
    <t>黄正海</t>
  </si>
  <si>
    <t>2308085408012</t>
  </si>
  <si>
    <t>魏良海</t>
  </si>
  <si>
    <t>2308085408017</t>
  </si>
  <si>
    <t>徐文浩</t>
  </si>
  <si>
    <t>2308085408023</t>
  </si>
  <si>
    <t>韩文俊</t>
  </si>
  <si>
    <t>2308085408050</t>
  </si>
  <si>
    <t>贺兆森</t>
  </si>
  <si>
    <t>2308085408008</t>
  </si>
  <si>
    <t>熊振宇</t>
  </si>
  <si>
    <t>2308085408020</t>
  </si>
  <si>
    <t>赵宇昕</t>
  </si>
  <si>
    <t>2308085408021</t>
  </si>
  <si>
    <t>刘宇飞</t>
  </si>
  <si>
    <t>2308085408032</t>
  </si>
  <si>
    <t>黄颖</t>
  </si>
  <si>
    <t>2308085408033</t>
  </si>
  <si>
    <t>彭伟璇</t>
  </si>
  <si>
    <t>2308085408038</t>
  </si>
  <si>
    <t>赖忠缘</t>
  </si>
  <si>
    <t>2308085408041</t>
  </si>
  <si>
    <t>曹开升</t>
  </si>
  <si>
    <t>2308085408051</t>
  </si>
  <si>
    <t>陈浩浩</t>
  </si>
  <si>
    <t>2308085408006</t>
  </si>
  <si>
    <t>郭苏彤</t>
  </si>
  <si>
    <t>2308085408018</t>
  </si>
  <si>
    <t>李佳轩</t>
  </si>
  <si>
    <t>2308085408002</t>
  </si>
  <si>
    <t>曾海威</t>
  </si>
  <si>
    <t>2308085408028</t>
  </si>
  <si>
    <t>熊超辉</t>
  </si>
  <si>
    <t>2308085408029</t>
  </si>
  <si>
    <t>刘翔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</si>
</sst>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P26" sqref="A1:P37"/>
    </sheetView>
  </sheetViews>
  <sheetFormatPr defaultColWidth="8.725" defaultRowHeight="13.5"/>
  <cols>
    <col min="1" max="1" width="14.5416666666667" customWidth="1"/>
    <col min="9" max="9" width="8.725" style="1"/>
    <col min="15" max="15" width="8.725" style="1"/>
  </cols>
  <sheetData>
    <row r="1" ht="18.7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7">
      <c r="A3" s="5" t="s">
        <v>2</v>
      </c>
      <c r="B3" s="5"/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8" t="s">
        <v>3</v>
      </c>
      <c r="O3" s="8"/>
      <c r="P3" s="8"/>
    </row>
    <row r="4" spans="1:17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9" t="s">
        <v>7</v>
      </c>
      <c r="K4" s="9"/>
      <c r="L4" s="9"/>
      <c r="M4" s="9"/>
      <c r="N4" s="9"/>
      <c r="O4" s="9" t="s">
        <v>8</v>
      </c>
      <c r="P4" s="9" t="s">
        <v>9</v>
      </c>
    </row>
    <row r="5" ht="36" spans="1:17">
      <c r="A5" s="9"/>
      <c r="B5" s="9"/>
      <c r="C5" s="10" t="s">
        <v>10</v>
      </c>
      <c r="D5" s="10" t="s">
        <v>11</v>
      </c>
      <c r="E5" s="10" t="s">
        <v>12</v>
      </c>
      <c r="F5" s="11" t="s">
        <v>13</v>
      </c>
      <c r="G5" s="10" t="s">
        <v>14</v>
      </c>
      <c r="H5" s="10" t="s">
        <v>15</v>
      </c>
      <c r="I5" s="10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/>
      <c r="P5" s="9"/>
    </row>
    <row r="6" ht="14.25" spans="1:17">
      <c r="A6" s="12" t="s">
        <v>22</v>
      </c>
      <c r="B6" s="27" t="s">
        <v>23</v>
      </c>
      <c r="C6" s="18">
        <v>1.5</v>
      </c>
      <c r="D6" s="18">
        <v>2</v>
      </c>
      <c r="E6" s="28">
        <v>5</v>
      </c>
      <c r="F6" s="16">
        <v>4.5</v>
      </c>
      <c r="G6" s="17"/>
      <c r="H6" s="18"/>
      <c r="I6" s="18">
        <f t="shared" ref="I6:I28" si="0">80+C6+D6+E6+F6+G6+H6</f>
        <v>93</v>
      </c>
      <c r="J6" s="18">
        <v>505</v>
      </c>
      <c r="K6" s="18">
        <v>6</v>
      </c>
      <c r="L6" s="18">
        <v>16</v>
      </c>
      <c r="M6" s="18">
        <v>30</v>
      </c>
      <c r="N6" s="18"/>
      <c r="O6" s="19">
        <f t="shared" ref="O6:O37" si="1">I6*0.3+(J6+K6+L6+M6)*0.7</f>
        <v>417.8</v>
      </c>
      <c r="P6" s="34" t="s">
        <v>24</v>
      </c>
      <c r="Q6" s="70"/>
    </row>
    <row r="7" ht="14.25" spans="1:17">
      <c r="A7" s="12" t="s">
        <v>25</v>
      </c>
      <c r="B7" s="30" t="s">
        <v>26</v>
      </c>
      <c r="C7" s="18"/>
      <c r="D7" s="18"/>
      <c r="E7" s="28"/>
      <c r="F7" s="16">
        <v>2</v>
      </c>
      <c r="G7" s="17"/>
      <c r="H7" s="18"/>
      <c r="I7" s="18">
        <f t="shared" si="0"/>
        <v>82</v>
      </c>
      <c r="J7" s="18">
        <v>240</v>
      </c>
      <c r="K7" s="18">
        <v>36</v>
      </c>
      <c r="L7" s="18"/>
      <c r="M7" s="18">
        <v>30</v>
      </c>
      <c r="N7" s="18"/>
      <c r="O7" s="19">
        <f t="shared" si="1"/>
        <v>238.8</v>
      </c>
      <c r="P7" s="34" t="s">
        <v>24</v>
      </c>
      <c r="Q7" s="70"/>
    </row>
    <row r="8" ht="14.25" spans="1:17">
      <c r="A8" s="12" t="s">
        <v>27</v>
      </c>
      <c r="B8" s="30" t="s">
        <v>28</v>
      </c>
      <c r="C8" s="18"/>
      <c r="D8" s="18"/>
      <c r="E8" s="28">
        <v>5</v>
      </c>
      <c r="F8" s="16">
        <v>4</v>
      </c>
      <c r="G8" s="17"/>
      <c r="H8" s="18"/>
      <c r="I8" s="18">
        <f t="shared" si="0"/>
        <v>89</v>
      </c>
      <c r="J8" s="18">
        <v>180</v>
      </c>
      <c r="K8" s="18">
        <v>27</v>
      </c>
      <c r="L8" s="18"/>
      <c r="M8" s="18">
        <v>30</v>
      </c>
      <c r="N8" s="18"/>
      <c r="O8" s="19">
        <f t="shared" si="1"/>
        <v>192.6</v>
      </c>
      <c r="P8" s="34" t="s">
        <v>24</v>
      </c>
      <c r="Q8" s="70"/>
    </row>
    <row r="9" ht="14.25" spans="1:17">
      <c r="A9" s="12" t="s">
        <v>29</v>
      </c>
      <c r="B9" s="30" t="s">
        <v>30</v>
      </c>
      <c r="C9" s="18"/>
      <c r="D9" s="18"/>
      <c r="E9" s="28">
        <v>5</v>
      </c>
      <c r="F9" s="16">
        <v>3.5</v>
      </c>
      <c r="G9" s="17">
        <v>2.5</v>
      </c>
      <c r="H9" s="18"/>
      <c r="I9" s="18">
        <f t="shared" si="0"/>
        <v>91</v>
      </c>
      <c r="J9" s="18">
        <v>230</v>
      </c>
      <c r="K9" s="18"/>
      <c r="L9" s="18"/>
      <c r="M9" s="18"/>
      <c r="N9" s="18"/>
      <c r="O9" s="19">
        <f t="shared" si="1"/>
        <v>188.3</v>
      </c>
      <c r="P9" s="34" t="s">
        <v>31</v>
      </c>
      <c r="Q9" s="70"/>
    </row>
    <row r="10" ht="14.25" spans="1:17">
      <c r="A10" s="12" t="s">
        <v>32</v>
      </c>
      <c r="B10" s="27" t="s">
        <v>33</v>
      </c>
      <c r="C10" s="18"/>
      <c r="D10" s="18">
        <v>2</v>
      </c>
      <c r="E10" s="28"/>
      <c r="F10" s="16">
        <v>3.5</v>
      </c>
      <c r="G10" s="17"/>
      <c r="H10" s="18"/>
      <c r="I10" s="18">
        <f t="shared" si="0"/>
        <v>85.5</v>
      </c>
      <c r="J10" s="18">
        <v>120</v>
      </c>
      <c r="K10" s="18">
        <v>27</v>
      </c>
      <c r="L10" s="18"/>
      <c r="M10" s="18">
        <v>60</v>
      </c>
      <c r="N10" s="18"/>
      <c r="O10" s="19">
        <f t="shared" si="1"/>
        <v>170.55</v>
      </c>
      <c r="P10" s="34" t="s">
        <v>31</v>
      </c>
      <c r="Q10" s="70"/>
    </row>
    <row r="11" ht="14.25" spans="1:17">
      <c r="A11" s="12" t="s">
        <v>34</v>
      </c>
      <c r="B11" s="27" t="s">
        <v>35</v>
      </c>
      <c r="C11" s="18"/>
      <c r="D11" s="18"/>
      <c r="E11" s="28"/>
      <c r="F11" s="16">
        <v>3.5</v>
      </c>
      <c r="G11" s="17"/>
      <c r="H11" s="18"/>
      <c r="I11" s="18">
        <f t="shared" si="0"/>
        <v>83.5</v>
      </c>
      <c r="J11" s="18">
        <v>90</v>
      </c>
      <c r="K11" s="18">
        <v>30</v>
      </c>
      <c r="L11" s="18"/>
      <c r="M11" s="18"/>
      <c r="N11" s="18"/>
      <c r="O11" s="19">
        <f t="shared" si="1"/>
        <v>109.05</v>
      </c>
      <c r="P11" s="34" t="s">
        <v>31</v>
      </c>
      <c r="Q11" s="70"/>
    </row>
    <row r="12" ht="14.25" spans="1:17">
      <c r="A12" s="12" t="s">
        <v>36</v>
      </c>
      <c r="B12" s="30" t="s">
        <v>37</v>
      </c>
      <c r="C12" s="18">
        <v>1.5</v>
      </c>
      <c r="D12" s="18">
        <v>2</v>
      </c>
      <c r="E12" s="28">
        <v>5</v>
      </c>
      <c r="F12" s="16">
        <v>5</v>
      </c>
      <c r="G12" s="17">
        <v>3</v>
      </c>
      <c r="H12" s="18"/>
      <c r="I12" s="18">
        <f t="shared" si="0"/>
        <v>96.5</v>
      </c>
      <c r="J12" s="18">
        <v>67.5</v>
      </c>
      <c r="K12" s="18">
        <v>27</v>
      </c>
      <c r="L12" s="18">
        <v>10</v>
      </c>
      <c r="M12" s="18"/>
      <c r="N12" s="18"/>
      <c r="O12" s="19">
        <f t="shared" si="1"/>
        <v>102.1</v>
      </c>
      <c r="P12" s="34" t="s">
        <v>31</v>
      </c>
      <c r="Q12" s="70"/>
    </row>
    <row r="13" ht="14.25" spans="1:17">
      <c r="A13" s="12" t="s">
        <v>38</v>
      </c>
      <c r="B13" s="30" t="s">
        <v>39</v>
      </c>
      <c r="C13" s="18"/>
      <c r="D13" s="18"/>
      <c r="E13" s="28"/>
      <c r="F13" s="16">
        <v>4.5</v>
      </c>
      <c r="G13" s="17"/>
      <c r="H13" s="18"/>
      <c r="I13" s="18">
        <f t="shared" si="0"/>
        <v>84.5</v>
      </c>
      <c r="J13" s="18">
        <v>20</v>
      </c>
      <c r="K13" s="18"/>
      <c r="L13" s="18">
        <v>37.5</v>
      </c>
      <c r="M13" s="18">
        <v>50</v>
      </c>
      <c r="N13" s="18"/>
      <c r="O13" s="19">
        <f t="shared" si="1"/>
        <v>100.6</v>
      </c>
      <c r="P13" s="34" t="s">
        <v>31</v>
      </c>
      <c r="Q13" s="70"/>
    </row>
    <row r="14" ht="14.25" spans="1:17">
      <c r="A14" s="12" t="s">
        <v>40</v>
      </c>
      <c r="B14" s="30" t="s">
        <v>41</v>
      </c>
      <c r="C14" s="18"/>
      <c r="D14" s="18">
        <v>2</v>
      </c>
      <c r="E14" s="28"/>
      <c r="F14" s="16">
        <v>4</v>
      </c>
      <c r="G14" s="17">
        <v>3.5</v>
      </c>
      <c r="H14" s="18">
        <v>3</v>
      </c>
      <c r="I14" s="18">
        <f t="shared" si="0"/>
        <v>92.5</v>
      </c>
      <c r="J14" s="18">
        <v>90</v>
      </c>
      <c r="K14" s="18"/>
      <c r="L14" s="18"/>
      <c r="M14" s="18"/>
      <c r="N14" s="18"/>
      <c r="O14" s="19">
        <f t="shared" si="1"/>
        <v>90.75</v>
      </c>
      <c r="P14" s="34" t="s">
        <v>31</v>
      </c>
      <c r="Q14" s="70"/>
    </row>
    <row r="15" ht="14.25" spans="1:17">
      <c r="A15" s="12" t="s">
        <v>42</v>
      </c>
      <c r="B15" s="27" t="s">
        <v>43</v>
      </c>
      <c r="C15" s="18"/>
      <c r="D15" s="18">
        <v>2</v>
      </c>
      <c r="E15" s="28"/>
      <c r="F15" s="16">
        <v>4.5</v>
      </c>
      <c r="G15" s="17"/>
      <c r="H15" s="18"/>
      <c r="I15" s="18">
        <f t="shared" si="0"/>
        <v>86.5</v>
      </c>
      <c r="J15" s="18"/>
      <c r="K15" s="18">
        <v>34.5</v>
      </c>
      <c r="L15" s="18">
        <v>39.67</v>
      </c>
      <c r="M15" s="18"/>
      <c r="N15" s="18"/>
      <c r="O15" s="19">
        <f t="shared" si="1"/>
        <v>77.869</v>
      </c>
      <c r="P15" s="34" t="s">
        <v>31</v>
      </c>
      <c r="Q15" s="70"/>
    </row>
    <row r="16" ht="14.25" spans="1:17">
      <c r="A16" s="12" t="s">
        <v>44</v>
      </c>
      <c r="B16" s="30" t="s">
        <v>45</v>
      </c>
      <c r="C16" s="18"/>
      <c r="D16" s="18"/>
      <c r="E16" s="28"/>
      <c r="F16" s="16">
        <v>3.5</v>
      </c>
      <c r="G16" s="17"/>
      <c r="H16" s="18"/>
      <c r="I16" s="18">
        <f t="shared" si="0"/>
        <v>83.5</v>
      </c>
      <c r="J16" s="18"/>
      <c r="K16" s="18"/>
      <c r="L16" s="18">
        <v>21</v>
      </c>
      <c r="M16" s="18">
        <v>50</v>
      </c>
      <c r="N16" s="18"/>
      <c r="O16" s="19">
        <f t="shared" si="1"/>
        <v>74.75</v>
      </c>
      <c r="P16" s="34" t="s">
        <v>31</v>
      </c>
      <c r="Q16" s="70"/>
    </row>
    <row r="17" ht="14.25" spans="1:17">
      <c r="A17" s="12" t="s">
        <v>46</v>
      </c>
      <c r="B17" s="30" t="s">
        <v>47</v>
      </c>
      <c r="C17" s="18"/>
      <c r="D17" s="18"/>
      <c r="E17" s="28"/>
      <c r="F17" s="16">
        <v>3</v>
      </c>
      <c r="G17" s="17"/>
      <c r="H17" s="18"/>
      <c r="I17" s="18">
        <f t="shared" si="0"/>
        <v>83</v>
      </c>
      <c r="J17" s="18">
        <v>25</v>
      </c>
      <c r="K17" s="18">
        <v>28</v>
      </c>
      <c r="L17" s="18">
        <v>18</v>
      </c>
      <c r="M17" s="18"/>
      <c r="N17" s="18"/>
      <c r="O17" s="19">
        <f t="shared" si="1"/>
        <v>74.6</v>
      </c>
      <c r="P17" s="34" t="s">
        <v>31</v>
      </c>
      <c r="Q17" s="70"/>
    </row>
    <row r="18" ht="14.25" spans="1:17">
      <c r="A18" s="12" t="s">
        <v>48</v>
      </c>
      <c r="B18" s="30" t="s">
        <v>49</v>
      </c>
      <c r="C18" s="18"/>
      <c r="D18" s="18"/>
      <c r="E18" s="28">
        <v>5</v>
      </c>
      <c r="F18" s="16">
        <v>4</v>
      </c>
      <c r="G18" s="17">
        <v>1.75</v>
      </c>
      <c r="H18" s="18"/>
      <c r="I18" s="18">
        <f t="shared" si="0"/>
        <v>90.75</v>
      </c>
      <c r="J18" s="18"/>
      <c r="K18" s="18"/>
      <c r="L18" s="18">
        <v>38.25</v>
      </c>
      <c r="M18" s="18">
        <v>20</v>
      </c>
      <c r="N18" s="18"/>
      <c r="O18" s="19">
        <f t="shared" si="1"/>
        <v>68</v>
      </c>
      <c r="P18" s="34" t="s">
        <v>31</v>
      </c>
      <c r="Q18" s="70"/>
    </row>
    <row r="19" ht="14.25" spans="1:17">
      <c r="A19" s="12" t="s">
        <v>50</v>
      </c>
      <c r="B19" s="27" t="s">
        <v>51</v>
      </c>
      <c r="C19" s="18"/>
      <c r="D19" s="18"/>
      <c r="E19" s="28"/>
      <c r="F19" s="16">
        <v>3.5</v>
      </c>
      <c r="G19" s="17"/>
      <c r="H19" s="18"/>
      <c r="I19" s="18">
        <f t="shared" si="0"/>
        <v>83.5</v>
      </c>
      <c r="J19" s="18"/>
      <c r="K19" s="18">
        <v>31.5</v>
      </c>
      <c r="L19" s="18"/>
      <c r="M19" s="18"/>
      <c r="N19" s="18"/>
      <c r="O19" s="19">
        <f t="shared" si="1"/>
        <v>47.1</v>
      </c>
      <c r="P19" s="34" t="s">
        <v>31</v>
      </c>
      <c r="Q19" s="70"/>
    </row>
    <row r="20" ht="14.25" spans="1:17">
      <c r="A20" s="12" t="s">
        <v>52</v>
      </c>
      <c r="B20" s="27" t="s">
        <v>53</v>
      </c>
      <c r="C20" s="18"/>
      <c r="D20" s="18"/>
      <c r="E20" s="28"/>
      <c r="F20" s="16">
        <v>4</v>
      </c>
      <c r="G20" s="17"/>
      <c r="H20" s="18"/>
      <c r="I20" s="18">
        <f t="shared" si="0"/>
        <v>84</v>
      </c>
      <c r="J20" s="18"/>
      <c r="K20" s="18">
        <v>27</v>
      </c>
      <c r="L20" s="18"/>
      <c r="M20" s="18"/>
      <c r="N20" s="18"/>
      <c r="O20" s="19">
        <f t="shared" si="1"/>
        <v>44.1</v>
      </c>
      <c r="P20" s="34" t="s">
        <v>31</v>
      </c>
      <c r="Q20" s="70"/>
    </row>
    <row r="21" ht="14.25" spans="1:17">
      <c r="A21" s="12" t="s">
        <v>54</v>
      </c>
      <c r="B21" s="30" t="s">
        <v>55</v>
      </c>
      <c r="C21" s="18"/>
      <c r="D21" s="18"/>
      <c r="E21" s="28"/>
      <c r="F21" s="16">
        <v>5</v>
      </c>
      <c r="G21" s="17">
        <v>1.75</v>
      </c>
      <c r="H21" s="18">
        <v>3</v>
      </c>
      <c r="I21" s="18">
        <f t="shared" si="0"/>
        <v>89.75</v>
      </c>
      <c r="J21" s="18">
        <v>20</v>
      </c>
      <c r="K21" s="18"/>
      <c r="L21" s="18">
        <v>2.325</v>
      </c>
      <c r="M21" s="18"/>
      <c r="N21" s="18"/>
      <c r="O21" s="19">
        <f t="shared" si="1"/>
        <v>42.5525</v>
      </c>
      <c r="P21" s="34" t="s">
        <v>31</v>
      </c>
      <c r="Q21" s="70"/>
    </row>
    <row r="22" ht="14.25" spans="1:17">
      <c r="A22" s="12" t="s">
        <v>56</v>
      </c>
      <c r="B22" s="30" t="s">
        <v>57</v>
      </c>
      <c r="C22" s="18"/>
      <c r="D22" s="18"/>
      <c r="E22" s="28">
        <v>5</v>
      </c>
      <c r="F22" s="16">
        <v>4.5</v>
      </c>
      <c r="G22" s="17"/>
      <c r="H22" s="18">
        <v>3</v>
      </c>
      <c r="I22" s="18">
        <f t="shared" si="0"/>
        <v>92.5</v>
      </c>
      <c r="J22" s="18"/>
      <c r="K22" s="18"/>
      <c r="L22" s="18">
        <v>9.5</v>
      </c>
      <c r="M22" s="18">
        <v>10</v>
      </c>
      <c r="N22" s="18"/>
      <c r="O22" s="19">
        <f t="shared" si="1"/>
        <v>41.4</v>
      </c>
      <c r="P22" s="34" t="s">
        <v>31</v>
      </c>
      <c r="Q22" s="70"/>
    </row>
    <row r="23" ht="14.25" spans="1:17">
      <c r="A23" s="12" t="s">
        <v>58</v>
      </c>
      <c r="B23" s="30" t="s">
        <v>59</v>
      </c>
      <c r="C23" s="18"/>
      <c r="D23" s="18"/>
      <c r="E23" s="28"/>
      <c r="F23" s="16">
        <v>5</v>
      </c>
      <c r="G23" s="17">
        <v>2.5</v>
      </c>
      <c r="H23" s="18"/>
      <c r="I23" s="18">
        <f t="shared" si="0"/>
        <v>87.5</v>
      </c>
      <c r="J23" s="18">
        <v>20</v>
      </c>
      <c r="K23" s="18"/>
      <c r="L23" s="18">
        <v>0.375</v>
      </c>
      <c r="M23" s="18"/>
      <c r="N23" s="18"/>
      <c r="O23" s="19">
        <f t="shared" si="1"/>
        <v>40.5125</v>
      </c>
      <c r="P23" s="34" t="s">
        <v>31</v>
      </c>
      <c r="Q23" s="70"/>
    </row>
    <row r="24" ht="14.25" spans="1:17">
      <c r="A24" s="12" t="s">
        <v>60</v>
      </c>
      <c r="B24" s="30" t="s">
        <v>61</v>
      </c>
      <c r="C24" s="18"/>
      <c r="D24" s="18">
        <v>2</v>
      </c>
      <c r="E24" s="28"/>
      <c r="F24" s="16">
        <v>5</v>
      </c>
      <c r="G24" s="17"/>
      <c r="H24" s="18"/>
      <c r="I24" s="18">
        <f t="shared" si="0"/>
        <v>87</v>
      </c>
      <c r="J24" s="18"/>
      <c r="K24" s="18"/>
      <c r="L24" s="18">
        <v>13.33</v>
      </c>
      <c r="M24" s="18"/>
      <c r="N24" s="18"/>
      <c r="O24" s="19">
        <f t="shared" si="1"/>
        <v>35.431</v>
      </c>
      <c r="P24" s="34" t="s">
        <v>31</v>
      </c>
      <c r="Q24" s="70"/>
    </row>
    <row r="25" ht="14.25" spans="1:17">
      <c r="A25" s="32" t="s">
        <v>62</v>
      </c>
      <c r="B25" s="39" t="s">
        <v>63</v>
      </c>
      <c r="C25" s="34"/>
      <c r="D25" s="34"/>
      <c r="E25" s="35">
        <v>5</v>
      </c>
      <c r="F25" s="16">
        <v>5</v>
      </c>
      <c r="G25" s="36">
        <v>1.75</v>
      </c>
      <c r="H25" s="34"/>
      <c r="I25" s="34">
        <f t="shared" si="0"/>
        <v>91.75</v>
      </c>
      <c r="J25" s="34">
        <v>10</v>
      </c>
      <c r="K25" s="34"/>
      <c r="L25" s="34">
        <v>0.625</v>
      </c>
      <c r="M25" s="34"/>
      <c r="N25" s="34"/>
      <c r="O25" s="38">
        <f t="shared" si="1"/>
        <v>34.9625</v>
      </c>
      <c r="P25" s="34" t="s">
        <v>64</v>
      </c>
      <c r="Q25" s="70"/>
    </row>
    <row r="26" ht="14.25" spans="1:17">
      <c r="A26" s="32" t="s">
        <v>65</v>
      </c>
      <c r="B26" s="39" t="s">
        <v>66</v>
      </c>
      <c r="C26" s="34"/>
      <c r="D26" s="34"/>
      <c r="E26" s="35"/>
      <c r="F26" s="16">
        <v>4.5</v>
      </c>
      <c r="G26" s="36"/>
      <c r="H26" s="34"/>
      <c r="I26" s="34">
        <f t="shared" si="0"/>
        <v>84.5</v>
      </c>
      <c r="J26" s="34">
        <v>5</v>
      </c>
      <c r="K26" s="34"/>
      <c r="L26" s="34">
        <v>6.67</v>
      </c>
      <c r="M26" s="34"/>
      <c r="N26" s="34"/>
      <c r="O26" s="38">
        <f t="shared" si="1"/>
        <v>33.519</v>
      </c>
      <c r="P26" s="34" t="s">
        <v>64</v>
      </c>
      <c r="Q26" s="70"/>
    </row>
    <row r="27" ht="14.25" spans="1:17">
      <c r="A27" s="32" t="s">
        <v>67</v>
      </c>
      <c r="B27" s="39" t="s">
        <v>68</v>
      </c>
      <c r="C27" s="34"/>
      <c r="D27" s="34">
        <v>5</v>
      </c>
      <c r="E27" s="35"/>
      <c r="F27" s="16">
        <v>5</v>
      </c>
      <c r="G27" s="36"/>
      <c r="H27" s="34"/>
      <c r="I27" s="34">
        <f t="shared" si="0"/>
        <v>90</v>
      </c>
      <c r="J27" s="34"/>
      <c r="K27" s="34"/>
      <c r="L27" s="34">
        <v>6.92</v>
      </c>
      <c r="M27" s="34"/>
      <c r="N27" s="34"/>
      <c r="O27" s="38">
        <f t="shared" si="1"/>
        <v>31.844</v>
      </c>
      <c r="P27" s="34" t="s">
        <v>64</v>
      </c>
      <c r="Q27" s="70"/>
    </row>
    <row r="28" ht="14.25" spans="1:17">
      <c r="A28" s="32" t="s">
        <v>69</v>
      </c>
      <c r="B28" s="39" t="s">
        <v>70</v>
      </c>
      <c r="C28" s="34"/>
      <c r="D28" s="34">
        <v>2</v>
      </c>
      <c r="E28" s="35"/>
      <c r="F28" s="16">
        <v>4</v>
      </c>
      <c r="G28" s="36"/>
      <c r="H28" s="34"/>
      <c r="I28" s="34">
        <f t="shared" si="0"/>
        <v>86</v>
      </c>
      <c r="J28" s="34"/>
      <c r="K28" s="34">
        <v>7.5</v>
      </c>
      <c r="L28" s="34"/>
      <c r="M28" s="34"/>
      <c r="N28" s="34"/>
      <c r="O28" s="38">
        <f t="shared" si="1"/>
        <v>31.05</v>
      </c>
      <c r="P28" s="34" t="s">
        <v>64</v>
      </c>
      <c r="Q28" s="70"/>
    </row>
    <row r="29" ht="14.25" spans="1:17">
      <c r="A29" s="32" t="s">
        <v>71</v>
      </c>
      <c r="B29" s="39" t="s">
        <v>72</v>
      </c>
      <c r="C29" s="34">
        <v>1.5</v>
      </c>
      <c r="D29" s="34">
        <v>6.5</v>
      </c>
      <c r="E29" s="35">
        <v>10</v>
      </c>
      <c r="F29" s="16">
        <v>5</v>
      </c>
      <c r="G29" s="36"/>
      <c r="H29" s="34"/>
      <c r="I29" s="34">
        <v>100</v>
      </c>
      <c r="J29" s="34"/>
      <c r="K29" s="34"/>
      <c r="L29" s="34">
        <v>0.625</v>
      </c>
      <c r="M29" s="34"/>
      <c r="N29" s="34"/>
      <c r="O29" s="38">
        <f t="shared" si="1"/>
        <v>30.4375</v>
      </c>
      <c r="P29" s="34" t="s">
        <v>64</v>
      </c>
      <c r="Q29" s="70"/>
    </row>
    <row r="30" ht="14.25" spans="1:17">
      <c r="A30" s="32" t="s">
        <v>73</v>
      </c>
      <c r="B30" s="39" t="s">
        <v>74</v>
      </c>
      <c r="C30" s="34"/>
      <c r="D30" s="34"/>
      <c r="E30" s="35"/>
      <c r="F30" s="16">
        <v>3.5</v>
      </c>
      <c r="G30" s="36">
        <v>2.5</v>
      </c>
      <c r="H30" s="34"/>
      <c r="I30" s="34">
        <f t="shared" ref="I30:I37" si="2">80+C30+D30+E30+F30+G30+H30</f>
        <v>86</v>
      </c>
      <c r="J30" s="34"/>
      <c r="K30" s="34"/>
      <c r="L30" s="34"/>
      <c r="M30" s="34"/>
      <c r="N30" s="34"/>
      <c r="O30" s="38">
        <f t="shared" si="1"/>
        <v>25.8</v>
      </c>
      <c r="P30" s="34" t="s">
        <v>64</v>
      </c>
      <c r="Q30" s="70"/>
    </row>
    <row r="31" ht="14.25" spans="1:17">
      <c r="A31" s="32" t="s">
        <v>75</v>
      </c>
      <c r="B31" s="39" t="s">
        <v>76</v>
      </c>
      <c r="C31" s="34"/>
      <c r="D31" s="34"/>
      <c r="E31" s="35"/>
      <c r="F31" s="16">
        <v>4</v>
      </c>
      <c r="G31" s="36"/>
      <c r="H31" s="34"/>
      <c r="I31" s="34">
        <f t="shared" si="2"/>
        <v>84</v>
      </c>
      <c r="J31" s="34"/>
      <c r="K31" s="34"/>
      <c r="L31" s="34"/>
      <c r="M31" s="34"/>
      <c r="N31" s="34"/>
      <c r="O31" s="38">
        <f t="shared" si="1"/>
        <v>25.2</v>
      </c>
      <c r="P31" s="34" t="s">
        <v>64</v>
      </c>
      <c r="Q31" s="70"/>
    </row>
    <row r="32" ht="14.25" spans="1:17">
      <c r="A32" s="32" t="s">
        <v>77</v>
      </c>
      <c r="B32" s="39" t="s">
        <v>78</v>
      </c>
      <c r="C32" s="34"/>
      <c r="D32" s="34"/>
      <c r="E32" s="35"/>
      <c r="F32" s="16">
        <v>3.5</v>
      </c>
      <c r="G32" s="36"/>
      <c r="H32" s="34"/>
      <c r="I32" s="34">
        <f t="shared" si="2"/>
        <v>83.5</v>
      </c>
      <c r="J32" s="34"/>
      <c r="K32" s="34"/>
      <c r="L32" s="34"/>
      <c r="M32" s="34"/>
      <c r="N32" s="34"/>
      <c r="O32" s="38">
        <f t="shared" si="1"/>
        <v>25.05</v>
      </c>
      <c r="P32" s="34" t="s">
        <v>64</v>
      </c>
      <c r="Q32" s="70"/>
    </row>
    <row r="33" ht="14.25" spans="1:17">
      <c r="A33" s="32" t="s">
        <v>79</v>
      </c>
      <c r="B33" s="33" t="s">
        <v>80</v>
      </c>
      <c r="C33" s="34"/>
      <c r="D33" s="34"/>
      <c r="E33" s="35"/>
      <c r="F33" s="16">
        <v>3.5</v>
      </c>
      <c r="G33" s="36"/>
      <c r="H33" s="34"/>
      <c r="I33" s="34">
        <f t="shared" si="2"/>
        <v>83.5</v>
      </c>
      <c r="J33" s="34"/>
      <c r="K33" s="34"/>
      <c r="L33" s="34"/>
      <c r="M33" s="34"/>
      <c r="N33" s="34"/>
      <c r="O33" s="38">
        <f t="shared" si="1"/>
        <v>25.05</v>
      </c>
      <c r="P33" s="34" t="s">
        <v>64</v>
      </c>
      <c r="Q33" s="70"/>
    </row>
    <row r="34" ht="14.25" spans="1:17">
      <c r="A34" s="32" t="s">
        <v>81</v>
      </c>
      <c r="B34" s="33" t="s">
        <v>82</v>
      </c>
      <c r="C34" s="34"/>
      <c r="D34" s="34"/>
      <c r="E34" s="35"/>
      <c r="F34" s="16">
        <v>3.5</v>
      </c>
      <c r="G34" s="36"/>
      <c r="H34" s="34"/>
      <c r="I34" s="34">
        <f t="shared" si="2"/>
        <v>83.5</v>
      </c>
      <c r="J34" s="34"/>
      <c r="K34" s="34"/>
      <c r="L34" s="34"/>
      <c r="M34" s="34"/>
      <c r="N34" s="34"/>
      <c r="O34" s="38">
        <f t="shared" si="1"/>
        <v>25.05</v>
      </c>
      <c r="P34" s="34" t="s">
        <v>64</v>
      </c>
      <c r="Q34" s="70"/>
    </row>
    <row r="35" ht="14.25" spans="1:17">
      <c r="A35" s="32" t="s">
        <v>83</v>
      </c>
      <c r="B35" s="39" t="s">
        <v>84</v>
      </c>
      <c r="C35" s="34"/>
      <c r="D35" s="34"/>
      <c r="E35" s="35"/>
      <c r="F35" s="16">
        <v>3</v>
      </c>
      <c r="G35" s="36"/>
      <c r="H35" s="34"/>
      <c r="I35" s="34">
        <f t="shared" si="2"/>
        <v>83</v>
      </c>
      <c r="J35" s="34"/>
      <c r="K35" s="34"/>
      <c r="L35" s="34"/>
      <c r="M35" s="34"/>
      <c r="N35" s="34"/>
      <c r="O35" s="38">
        <f t="shared" si="1"/>
        <v>24.9</v>
      </c>
      <c r="P35" s="34" t="s">
        <v>64</v>
      </c>
      <c r="Q35" s="70"/>
    </row>
    <row r="36" ht="14.25" spans="1:17">
      <c r="A36" s="32" t="s">
        <v>85</v>
      </c>
      <c r="B36" s="39" t="s">
        <v>86</v>
      </c>
      <c r="C36" s="34"/>
      <c r="D36" s="34"/>
      <c r="E36" s="35"/>
      <c r="F36" s="16">
        <v>2</v>
      </c>
      <c r="G36" s="36"/>
      <c r="H36" s="34"/>
      <c r="I36" s="34">
        <f t="shared" si="2"/>
        <v>82</v>
      </c>
      <c r="J36" s="34"/>
      <c r="K36" s="34"/>
      <c r="L36" s="34"/>
      <c r="M36" s="34"/>
      <c r="N36" s="34"/>
      <c r="O36" s="38">
        <f t="shared" si="1"/>
        <v>24.6</v>
      </c>
      <c r="P36" s="34" t="s">
        <v>64</v>
      </c>
      <c r="Q36" s="70"/>
    </row>
    <row r="37" ht="14.25" spans="1:17">
      <c r="A37" s="32" t="s">
        <v>87</v>
      </c>
      <c r="B37" s="39" t="s">
        <v>88</v>
      </c>
      <c r="C37" s="34"/>
      <c r="D37" s="34"/>
      <c r="E37" s="35"/>
      <c r="F37" s="16">
        <v>2</v>
      </c>
      <c r="G37" s="36"/>
      <c r="H37" s="34"/>
      <c r="I37" s="34">
        <f t="shared" si="2"/>
        <v>82</v>
      </c>
      <c r="J37" s="34"/>
      <c r="K37" s="34"/>
      <c r="L37" s="34"/>
      <c r="M37" s="34"/>
      <c r="N37" s="34"/>
      <c r="O37" s="38">
        <f t="shared" si="1"/>
        <v>24.6</v>
      </c>
      <c r="P37" s="34" t="s">
        <v>64</v>
      </c>
      <c r="Q37" s="70"/>
    </row>
  </sheetData>
  <sheetProtection formatCells="0" formatColumns="0" formatRows="0" insertRows="0" insertColumns="0" insertHyperlinks="0" deleteColumns="0" deleteRows="0" sort="0" autoFilter="0" pivotTables="0"/>
  <sortState ref="A6:O37">
    <sortCondition ref="O6:O37" descending="1"/>
  </sortState>
  <mergeCells count="9">
    <mergeCell ref="A2:P2"/>
    <mergeCell ref="A3:F3"/>
    <mergeCell ref="N3:P3"/>
    <mergeCell ref="C4:I4"/>
    <mergeCell ref="J4:N4"/>
    <mergeCell ref="A4:A5"/>
    <mergeCell ref="B4:B5"/>
    <mergeCell ref="O4:O5"/>
    <mergeCell ref="P4:P5"/>
  </mergeCells>
  <pageMargins left="0.75" right="0.75" top="1" bottom="1" header="0.5" footer="0.5"/>
  <headerFooter/>
  <ignoredErrors>
    <ignoredError sqref="A1:P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opLeftCell="A41" workbookViewId="0">
      <selection activeCell="P48" sqref="A1:P73"/>
    </sheetView>
  </sheetViews>
  <sheetFormatPr defaultColWidth="8.725" defaultRowHeight="13.5"/>
  <cols>
    <col min="1" max="1" width="14.1833333333333" customWidth="1"/>
    <col min="9" max="9" width="8.725" style="1"/>
    <col min="15" max="15" width="9.375"/>
  </cols>
  <sheetData>
    <row r="1" ht="18.7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7">
      <c r="A3" s="5" t="s">
        <v>2</v>
      </c>
      <c r="B3" s="5"/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8" t="s">
        <v>3</v>
      </c>
      <c r="O3" s="8"/>
      <c r="P3" s="8"/>
    </row>
    <row r="4" spans="1:17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9" t="s">
        <v>7</v>
      </c>
      <c r="K4" s="9"/>
      <c r="L4" s="9"/>
      <c r="M4" s="9"/>
      <c r="N4" s="9"/>
      <c r="O4" s="9" t="s">
        <v>8</v>
      </c>
      <c r="P4" s="9" t="s">
        <v>9</v>
      </c>
    </row>
    <row r="5" ht="36" spans="1:17">
      <c r="A5" s="9"/>
      <c r="B5" s="9"/>
      <c r="C5" s="10" t="s">
        <v>10</v>
      </c>
      <c r="D5" s="10" t="s">
        <v>11</v>
      </c>
      <c r="E5" s="10" t="s">
        <v>12</v>
      </c>
      <c r="F5" s="11" t="s">
        <v>13</v>
      </c>
      <c r="G5" s="10" t="s">
        <v>14</v>
      </c>
      <c r="H5" s="10" t="s">
        <v>15</v>
      </c>
      <c r="I5" s="10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/>
      <c r="P5" s="9"/>
    </row>
    <row r="6" ht="14.25" spans="1:17">
      <c r="A6" s="12" t="s">
        <v>89</v>
      </c>
      <c r="B6" s="30" t="s">
        <v>90</v>
      </c>
      <c r="C6" s="18"/>
      <c r="D6" s="18"/>
      <c r="E6" s="28"/>
      <c r="F6" s="16">
        <v>3.5</v>
      </c>
      <c r="G6" s="17"/>
      <c r="H6" s="18"/>
      <c r="I6" s="18">
        <f t="shared" ref="I6:I69" si="0">80+C6+D6+E6+F6+G6+H6</f>
        <v>83.5</v>
      </c>
      <c r="J6" s="18">
        <v>400</v>
      </c>
      <c r="K6" s="18"/>
      <c r="L6" s="18"/>
      <c r="M6" s="18"/>
      <c r="N6" s="18"/>
      <c r="O6" s="18">
        <f t="shared" ref="O6:O69" si="1">I6*0.3+(J6+K6+L6+M6)*0.7</f>
        <v>305.05</v>
      </c>
      <c r="P6" s="20" t="s">
        <v>24</v>
      </c>
      <c r="Q6" s="70"/>
    </row>
    <row r="7" ht="14.25" spans="1:17">
      <c r="A7" s="12" t="s">
        <v>91</v>
      </c>
      <c r="B7" s="30" t="s">
        <v>92</v>
      </c>
      <c r="C7" s="18"/>
      <c r="D7" s="18"/>
      <c r="E7" s="28">
        <v>5</v>
      </c>
      <c r="F7" s="16">
        <v>4</v>
      </c>
      <c r="G7" s="17"/>
      <c r="H7" s="18"/>
      <c r="I7" s="18">
        <f t="shared" si="0"/>
        <v>89</v>
      </c>
      <c r="J7" s="18">
        <v>300</v>
      </c>
      <c r="K7" s="18"/>
      <c r="L7" s="18"/>
      <c r="M7" s="18">
        <v>30</v>
      </c>
      <c r="N7" s="18"/>
      <c r="O7" s="18">
        <f t="shared" si="1"/>
        <v>257.7</v>
      </c>
      <c r="P7" s="20" t="s">
        <v>24</v>
      </c>
      <c r="Q7" s="70"/>
    </row>
    <row r="8" ht="14.25" spans="1:17">
      <c r="A8" s="12" t="s">
        <v>93</v>
      </c>
      <c r="B8" s="30" t="s">
        <v>94</v>
      </c>
      <c r="C8" s="18"/>
      <c r="D8" s="18"/>
      <c r="E8" s="28">
        <v>5</v>
      </c>
      <c r="F8" s="16">
        <v>3.5</v>
      </c>
      <c r="G8" s="17"/>
      <c r="H8" s="18"/>
      <c r="I8" s="18">
        <f t="shared" si="0"/>
        <v>88.5</v>
      </c>
      <c r="J8" s="18">
        <v>290</v>
      </c>
      <c r="K8" s="18">
        <v>27</v>
      </c>
      <c r="L8" s="18"/>
      <c r="M8" s="18"/>
      <c r="N8" s="18"/>
      <c r="O8" s="18">
        <f t="shared" si="1"/>
        <v>248.45</v>
      </c>
      <c r="P8" s="20" t="s">
        <v>24</v>
      </c>
      <c r="Q8" s="70"/>
    </row>
    <row r="9" ht="14.25" spans="1:17">
      <c r="A9" s="12" t="s">
        <v>95</v>
      </c>
      <c r="B9" s="30" t="s">
        <v>96</v>
      </c>
      <c r="C9" s="18"/>
      <c r="D9" s="18"/>
      <c r="E9" s="28">
        <v>5</v>
      </c>
      <c r="F9" s="16">
        <v>5</v>
      </c>
      <c r="G9" s="17">
        <v>1.75</v>
      </c>
      <c r="H9" s="18"/>
      <c r="I9" s="18">
        <f t="shared" si="0"/>
        <v>91.75</v>
      </c>
      <c r="J9" s="18">
        <v>110</v>
      </c>
      <c r="K9" s="18">
        <v>9.5</v>
      </c>
      <c r="L9" s="18">
        <v>91.045</v>
      </c>
      <c r="M9" s="18">
        <v>30</v>
      </c>
      <c r="N9" s="18"/>
      <c r="O9" s="18">
        <f t="shared" si="1"/>
        <v>195.9065</v>
      </c>
      <c r="P9" s="20" t="s">
        <v>24</v>
      </c>
      <c r="Q9" s="70"/>
    </row>
    <row r="10" ht="14.25" spans="1:17">
      <c r="A10" s="12" t="s">
        <v>97</v>
      </c>
      <c r="B10" s="30" t="s">
        <v>98</v>
      </c>
      <c r="C10" s="18"/>
      <c r="D10" s="18">
        <v>3</v>
      </c>
      <c r="E10" s="28"/>
      <c r="F10" s="16">
        <v>4</v>
      </c>
      <c r="G10" s="17"/>
      <c r="H10" s="18"/>
      <c r="I10" s="18">
        <f t="shared" si="0"/>
        <v>87</v>
      </c>
      <c r="J10" s="18">
        <v>135</v>
      </c>
      <c r="K10" s="18"/>
      <c r="L10" s="18"/>
      <c r="M10" s="18">
        <v>30</v>
      </c>
      <c r="N10" s="18"/>
      <c r="O10" s="18">
        <f t="shared" si="1"/>
        <v>141.6</v>
      </c>
      <c r="P10" s="20" t="s">
        <v>24</v>
      </c>
      <c r="Q10" s="70"/>
    </row>
    <row r="11" ht="14.25" spans="1:17">
      <c r="A11" s="12" t="s">
        <v>99</v>
      </c>
      <c r="B11" s="30" t="s">
        <v>100</v>
      </c>
      <c r="C11" s="18">
        <v>1.5</v>
      </c>
      <c r="D11" s="18">
        <v>2</v>
      </c>
      <c r="E11" s="28"/>
      <c r="F11" s="16">
        <v>5</v>
      </c>
      <c r="G11" s="17"/>
      <c r="H11" s="18"/>
      <c r="I11" s="18">
        <f t="shared" si="0"/>
        <v>88.5</v>
      </c>
      <c r="J11" s="18">
        <v>90</v>
      </c>
      <c r="K11" s="18">
        <v>3</v>
      </c>
      <c r="L11" s="18">
        <v>6</v>
      </c>
      <c r="M11" s="18"/>
      <c r="N11" s="18"/>
      <c r="O11" s="18">
        <f t="shared" si="1"/>
        <v>95.85</v>
      </c>
      <c r="P11" s="20" t="s">
        <v>24</v>
      </c>
      <c r="Q11" s="70"/>
    </row>
    <row r="12" ht="14.25" spans="1:17">
      <c r="A12" s="12" t="s">
        <v>101</v>
      </c>
      <c r="B12" s="30" t="s">
        <v>102</v>
      </c>
      <c r="C12" s="18"/>
      <c r="D12" s="18"/>
      <c r="E12" s="28"/>
      <c r="F12" s="16">
        <v>2</v>
      </c>
      <c r="G12" s="17"/>
      <c r="H12" s="18"/>
      <c r="I12" s="18">
        <f t="shared" si="0"/>
        <v>82</v>
      </c>
      <c r="J12" s="18"/>
      <c r="K12" s="18"/>
      <c r="L12" s="18">
        <v>81</v>
      </c>
      <c r="M12" s="18">
        <v>20</v>
      </c>
      <c r="N12" s="18"/>
      <c r="O12" s="18">
        <f t="shared" si="1"/>
        <v>95.3</v>
      </c>
      <c r="P12" s="20" t="s">
        <v>24</v>
      </c>
      <c r="Q12" s="70"/>
    </row>
    <row r="13" ht="14.25" spans="1:17">
      <c r="A13" s="12" t="s">
        <v>103</v>
      </c>
      <c r="B13" s="30" t="s">
        <v>104</v>
      </c>
      <c r="C13" s="18"/>
      <c r="D13" s="18">
        <v>4</v>
      </c>
      <c r="E13" s="28">
        <v>5</v>
      </c>
      <c r="F13" s="16">
        <v>4</v>
      </c>
      <c r="G13" s="17">
        <v>2.5</v>
      </c>
      <c r="H13" s="18"/>
      <c r="I13" s="18">
        <f t="shared" si="0"/>
        <v>95.5</v>
      </c>
      <c r="J13" s="18">
        <v>5</v>
      </c>
      <c r="K13" s="18"/>
      <c r="L13" s="18">
        <v>38.75</v>
      </c>
      <c r="M13" s="18">
        <v>50</v>
      </c>
      <c r="N13" s="18"/>
      <c r="O13" s="18">
        <f t="shared" si="1"/>
        <v>94.275</v>
      </c>
      <c r="P13" s="20" t="s">
        <v>31</v>
      </c>
      <c r="Q13" s="70"/>
    </row>
    <row r="14" ht="14.25" spans="1:17">
      <c r="A14" s="12" t="s">
        <v>105</v>
      </c>
      <c r="B14" s="30" t="s">
        <v>106</v>
      </c>
      <c r="C14" s="18">
        <v>1.5</v>
      </c>
      <c r="D14" s="18"/>
      <c r="E14" s="28"/>
      <c r="F14" s="16">
        <v>3.5</v>
      </c>
      <c r="G14" s="17"/>
      <c r="H14" s="18"/>
      <c r="I14" s="18">
        <f t="shared" si="0"/>
        <v>85</v>
      </c>
      <c r="J14" s="18">
        <v>70</v>
      </c>
      <c r="K14" s="18">
        <v>6</v>
      </c>
      <c r="L14" s="18"/>
      <c r="M14" s="18"/>
      <c r="N14" s="18"/>
      <c r="O14" s="18">
        <f t="shared" si="1"/>
        <v>78.7</v>
      </c>
      <c r="P14" s="20" t="s">
        <v>31</v>
      </c>
      <c r="Q14" s="70"/>
    </row>
    <row r="15" ht="14.25" spans="1:17">
      <c r="A15" s="12" t="s">
        <v>107</v>
      </c>
      <c r="B15" s="30" t="s">
        <v>108</v>
      </c>
      <c r="C15" s="18"/>
      <c r="D15" s="18">
        <v>2</v>
      </c>
      <c r="E15" s="28"/>
      <c r="F15" s="16">
        <v>5</v>
      </c>
      <c r="G15" s="17">
        <v>1.75</v>
      </c>
      <c r="H15" s="18"/>
      <c r="I15" s="18">
        <f t="shared" si="0"/>
        <v>88.75</v>
      </c>
      <c r="J15" s="18"/>
      <c r="K15" s="18">
        <v>5.6</v>
      </c>
      <c r="L15" s="18">
        <v>66.67</v>
      </c>
      <c r="M15" s="18"/>
      <c r="N15" s="18"/>
      <c r="O15" s="18">
        <f t="shared" si="1"/>
        <v>77.214</v>
      </c>
      <c r="P15" s="20" t="s">
        <v>31</v>
      </c>
      <c r="Q15" s="70"/>
    </row>
    <row r="16" ht="14.25" spans="1:17">
      <c r="A16" s="12" t="s">
        <v>109</v>
      </c>
      <c r="B16" s="30" t="s">
        <v>110</v>
      </c>
      <c r="C16" s="18"/>
      <c r="D16" s="18">
        <v>2</v>
      </c>
      <c r="E16" s="28">
        <v>5</v>
      </c>
      <c r="F16" s="16">
        <v>4.5</v>
      </c>
      <c r="G16" s="17">
        <v>1</v>
      </c>
      <c r="H16" s="18">
        <v>3</v>
      </c>
      <c r="I16" s="18">
        <f t="shared" si="0"/>
        <v>95.5</v>
      </c>
      <c r="J16" s="18">
        <v>60</v>
      </c>
      <c r="K16" s="18"/>
      <c r="L16" s="18"/>
      <c r="M16" s="18"/>
      <c r="N16" s="18"/>
      <c r="O16" s="18">
        <f t="shared" si="1"/>
        <v>70.65</v>
      </c>
      <c r="P16" s="20" t="s">
        <v>31</v>
      </c>
      <c r="Q16" s="70"/>
    </row>
    <row r="17" ht="14.25" spans="1:17">
      <c r="A17" s="12" t="s">
        <v>111</v>
      </c>
      <c r="B17" s="30" t="s">
        <v>112</v>
      </c>
      <c r="C17" s="18"/>
      <c r="D17" s="18"/>
      <c r="E17" s="28"/>
      <c r="F17" s="16">
        <v>3.5</v>
      </c>
      <c r="G17" s="17"/>
      <c r="H17" s="18"/>
      <c r="I17" s="18">
        <f t="shared" si="0"/>
        <v>83.5</v>
      </c>
      <c r="J17" s="18">
        <v>5</v>
      </c>
      <c r="K17" s="18"/>
      <c r="L17" s="18">
        <v>7.625</v>
      </c>
      <c r="M17" s="18">
        <v>50</v>
      </c>
      <c r="N17" s="18"/>
      <c r="O17" s="18">
        <f t="shared" si="1"/>
        <v>68.8875</v>
      </c>
      <c r="P17" s="20" t="s">
        <v>31</v>
      </c>
      <c r="Q17" s="70"/>
    </row>
    <row r="18" ht="14.25" spans="1:17">
      <c r="A18" s="12" t="s">
        <v>113</v>
      </c>
      <c r="B18" s="30" t="s">
        <v>114</v>
      </c>
      <c r="C18" s="18"/>
      <c r="D18" s="18"/>
      <c r="E18" s="28">
        <v>5</v>
      </c>
      <c r="F18" s="16">
        <v>4.5</v>
      </c>
      <c r="G18" s="17"/>
      <c r="H18" s="18"/>
      <c r="I18" s="18">
        <f t="shared" si="0"/>
        <v>89.5</v>
      </c>
      <c r="J18" s="18">
        <v>25</v>
      </c>
      <c r="K18" s="18">
        <v>7.5</v>
      </c>
      <c r="L18" s="18">
        <v>24</v>
      </c>
      <c r="M18" s="18"/>
      <c r="N18" s="18"/>
      <c r="O18" s="18">
        <f t="shared" si="1"/>
        <v>66.4</v>
      </c>
      <c r="P18" s="20" t="s">
        <v>31</v>
      </c>
      <c r="Q18" s="70"/>
    </row>
    <row r="19" ht="14.25" spans="1:17">
      <c r="A19" s="12" t="s">
        <v>115</v>
      </c>
      <c r="B19" s="30" t="s">
        <v>116</v>
      </c>
      <c r="C19" s="18"/>
      <c r="D19" s="18"/>
      <c r="E19" s="28">
        <v>5</v>
      </c>
      <c r="F19" s="16">
        <v>4.5</v>
      </c>
      <c r="G19" s="17"/>
      <c r="H19" s="18"/>
      <c r="I19" s="18">
        <f t="shared" si="0"/>
        <v>89.5</v>
      </c>
      <c r="J19" s="18">
        <v>20</v>
      </c>
      <c r="K19" s="18"/>
      <c r="L19" s="18">
        <v>10</v>
      </c>
      <c r="M19" s="18">
        <v>20</v>
      </c>
      <c r="N19" s="18"/>
      <c r="O19" s="18">
        <f t="shared" si="1"/>
        <v>61.85</v>
      </c>
      <c r="P19" s="20" t="s">
        <v>31</v>
      </c>
      <c r="Q19" s="70"/>
    </row>
    <row r="20" ht="14.25" spans="1:17">
      <c r="A20" s="12" t="s">
        <v>117</v>
      </c>
      <c r="B20" s="30" t="s">
        <v>118</v>
      </c>
      <c r="C20" s="18"/>
      <c r="D20" s="18"/>
      <c r="E20" s="28"/>
      <c r="F20" s="16">
        <v>3.5</v>
      </c>
      <c r="G20" s="17"/>
      <c r="H20" s="18">
        <v>3</v>
      </c>
      <c r="I20" s="18">
        <f t="shared" si="0"/>
        <v>86.5</v>
      </c>
      <c r="J20" s="18"/>
      <c r="K20" s="18"/>
      <c r="L20" s="18"/>
      <c r="M20" s="18">
        <v>50</v>
      </c>
      <c r="N20" s="18"/>
      <c r="O20" s="18">
        <f t="shared" si="1"/>
        <v>60.95</v>
      </c>
      <c r="P20" s="20" t="s">
        <v>31</v>
      </c>
      <c r="Q20" s="70"/>
    </row>
    <row r="21" ht="14.25" spans="1:17">
      <c r="A21" s="12" t="s">
        <v>119</v>
      </c>
      <c r="B21" s="30" t="s">
        <v>120</v>
      </c>
      <c r="C21" s="18"/>
      <c r="D21" s="18"/>
      <c r="E21" s="28"/>
      <c r="F21" s="16">
        <v>3.5</v>
      </c>
      <c r="G21" s="17"/>
      <c r="H21" s="18"/>
      <c r="I21" s="18">
        <f t="shared" si="0"/>
        <v>83.5</v>
      </c>
      <c r="J21" s="18"/>
      <c r="K21" s="18"/>
      <c r="L21" s="18"/>
      <c r="M21" s="18">
        <v>50</v>
      </c>
      <c r="N21" s="18"/>
      <c r="O21" s="18">
        <f t="shared" si="1"/>
        <v>60.05</v>
      </c>
      <c r="P21" s="20" t="s">
        <v>31</v>
      </c>
      <c r="Q21" s="70"/>
    </row>
    <row r="22" ht="14.25" spans="1:17">
      <c r="A22" s="12" t="s">
        <v>121</v>
      </c>
      <c r="B22" s="30" t="s">
        <v>122</v>
      </c>
      <c r="C22" s="18"/>
      <c r="D22" s="18"/>
      <c r="E22" s="28"/>
      <c r="F22" s="16">
        <v>3.5</v>
      </c>
      <c r="G22" s="17"/>
      <c r="H22" s="18"/>
      <c r="I22" s="18">
        <f t="shared" si="0"/>
        <v>83.5</v>
      </c>
      <c r="J22" s="18"/>
      <c r="K22" s="18"/>
      <c r="L22" s="18"/>
      <c r="M22" s="18">
        <v>50</v>
      </c>
      <c r="N22" s="18"/>
      <c r="O22" s="18">
        <f t="shared" si="1"/>
        <v>60.05</v>
      </c>
      <c r="P22" s="20" t="s">
        <v>31</v>
      </c>
      <c r="Q22" s="70"/>
    </row>
    <row r="23" ht="14.25" spans="1:17">
      <c r="A23" s="12" t="s">
        <v>123</v>
      </c>
      <c r="B23" s="30" t="s">
        <v>124</v>
      </c>
      <c r="C23" s="18"/>
      <c r="D23" s="18"/>
      <c r="E23" s="28"/>
      <c r="F23" s="16">
        <v>3.5</v>
      </c>
      <c r="G23" s="17"/>
      <c r="H23" s="18"/>
      <c r="I23" s="18">
        <f t="shared" si="0"/>
        <v>83.5</v>
      </c>
      <c r="J23" s="18"/>
      <c r="K23" s="18"/>
      <c r="L23" s="18"/>
      <c r="M23" s="18">
        <v>50</v>
      </c>
      <c r="N23" s="18"/>
      <c r="O23" s="18">
        <f t="shared" si="1"/>
        <v>60.05</v>
      </c>
      <c r="P23" s="20" t="s">
        <v>31</v>
      </c>
      <c r="Q23" s="70"/>
    </row>
    <row r="24" spans="1:17">
      <c r="A24" s="12" t="s">
        <v>125</v>
      </c>
      <c r="B24" s="30" t="s">
        <v>126</v>
      </c>
      <c r="C24" s="18"/>
      <c r="D24" s="18"/>
      <c r="E24" s="28"/>
      <c r="F24" s="16">
        <v>3.5</v>
      </c>
      <c r="G24" s="17"/>
      <c r="H24" s="18"/>
      <c r="I24" s="18">
        <f t="shared" si="0"/>
        <v>83.5</v>
      </c>
      <c r="J24" s="18"/>
      <c r="K24" s="18"/>
      <c r="L24" s="18"/>
      <c r="M24" s="18">
        <v>50</v>
      </c>
      <c r="N24" s="18"/>
      <c r="O24" s="18">
        <f t="shared" si="1"/>
        <v>60.05</v>
      </c>
      <c r="P24" s="20" t="s">
        <v>31</v>
      </c>
    </row>
    <row r="25" spans="1:17">
      <c r="A25" s="12" t="s">
        <v>127</v>
      </c>
      <c r="B25" s="30" t="s">
        <v>128</v>
      </c>
      <c r="C25" s="18"/>
      <c r="D25" s="18"/>
      <c r="E25" s="28"/>
      <c r="F25" s="16">
        <v>3.5</v>
      </c>
      <c r="G25" s="17"/>
      <c r="H25" s="18"/>
      <c r="I25" s="18">
        <f t="shared" si="0"/>
        <v>83.5</v>
      </c>
      <c r="J25" s="18"/>
      <c r="K25" s="18"/>
      <c r="L25" s="18"/>
      <c r="M25" s="18">
        <v>50</v>
      </c>
      <c r="N25" s="18"/>
      <c r="O25" s="18">
        <f t="shared" si="1"/>
        <v>60.05</v>
      </c>
      <c r="P25" s="20" t="s">
        <v>31</v>
      </c>
    </row>
    <row r="26" spans="1:17">
      <c r="A26" s="12" t="s">
        <v>129</v>
      </c>
      <c r="B26" s="30" t="s">
        <v>130</v>
      </c>
      <c r="C26" s="18"/>
      <c r="D26" s="18"/>
      <c r="E26" s="28"/>
      <c r="F26" s="16">
        <v>3.5</v>
      </c>
      <c r="G26" s="17"/>
      <c r="H26" s="18"/>
      <c r="I26" s="18">
        <f t="shared" si="0"/>
        <v>83.5</v>
      </c>
      <c r="J26" s="18"/>
      <c r="K26" s="18"/>
      <c r="L26" s="18"/>
      <c r="M26" s="18">
        <v>50</v>
      </c>
      <c r="N26" s="18"/>
      <c r="O26" s="18">
        <f t="shared" si="1"/>
        <v>60.05</v>
      </c>
      <c r="P26" s="20" t="s">
        <v>31</v>
      </c>
    </row>
    <row r="27" spans="1:17">
      <c r="A27" s="12" t="s">
        <v>131</v>
      </c>
      <c r="B27" s="30" t="s">
        <v>132</v>
      </c>
      <c r="C27" s="18"/>
      <c r="D27" s="18"/>
      <c r="E27" s="28">
        <v>5</v>
      </c>
      <c r="F27" s="16">
        <v>4.5</v>
      </c>
      <c r="G27" s="17">
        <v>1.75</v>
      </c>
      <c r="H27" s="18"/>
      <c r="I27" s="18">
        <f t="shared" si="0"/>
        <v>91.25</v>
      </c>
      <c r="J27" s="18"/>
      <c r="K27" s="18"/>
      <c r="L27" s="18">
        <v>26.125</v>
      </c>
      <c r="M27" s="18"/>
      <c r="N27" s="18"/>
      <c r="O27" s="18">
        <f t="shared" si="1"/>
        <v>45.6625</v>
      </c>
      <c r="P27" s="20" t="s">
        <v>31</v>
      </c>
    </row>
    <row r="28" spans="1:17">
      <c r="A28" s="12" t="s">
        <v>133</v>
      </c>
      <c r="B28" s="30" t="s">
        <v>134</v>
      </c>
      <c r="C28" s="18"/>
      <c r="D28" s="18"/>
      <c r="E28" s="28"/>
      <c r="F28" s="16">
        <v>3.5</v>
      </c>
      <c r="G28" s="17"/>
      <c r="H28" s="18"/>
      <c r="I28" s="18">
        <f t="shared" si="0"/>
        <v>83.5</v>
      </c>
      <c r="J28" s="18"/>
      <c r="K28" s="18">
        <v>27.67</v>
      </c>
      <c r="L28" s="18"/>
      <c r="M28" s="18"/>
      <c r="N28" s="18"/>
      <c r="O28" s="18">
        <f t="shared" si="1"/>
        <v>44.419</v>
      </c>
      <c r="P28" s="20" t="s">
        <v>31</v>
      </c>
    </row>
    <row r="29" spans="1:17">
      <c r="A29" s="12" t="s">
        <v>135</v>
      </c>
      <c r="B29" s="30" t="s">
        <v>136</v>
      </c>
      <c r="C29" s="18"/>
      <c r="D29" s="18"/>
      <c r="E29" s="28">
        <v>5</v>
      </c>
      <c r="F29" s="16">
        <v>4.5</v>
      </c>
      <c r="G29" s="17"/>
      <c r="H29" s="18"/>
      <c r="I29" s="18">
        <f t="shared" si="0"/>
        <v>89.5</v>
      </c>
      <c r="J29" s="18">
        <v>10</v>
      </c>
      <c r="K29" s="18"/>
      <c r="L29" s="18">
        <v>13.33</v>
      </c>
      <c r="M29" s="18"/>
      <c r="N29" s="18"/>
      <c r="O29" s="18">
        <f t="shared" si="1"/>
        <v>43.181</v>
      </c>
      <c r="P29" s="20" t="s">
        <v>31</v>
      </c>
    </row>
    <row r="30" spans="1:17">
      <c r="A30" s="12" t="s">
        <v>137</v>
      </c>
      <c r="B30" s="30" t="s">
        <v>138</v>
      </c>
      <c r="C30" s="18"/>
      <c r="D30" s="18">
        <v>1</v>
      </c>
      <c r="E30" s="28"/>
      <c r="F30" s="16">
        <v>4</v>
      </c>
      <c r="G30" s="17"/>
      <c r="H30" s="18"/>
      <c r="I30" s="18">
        <f t="shared" si="0"/>
        <v>85</v>
      </c>
      <c r="J30" s="18"/>
      <c r="K30" s="18"/>
      <c r="L30" s="18">
        <v>22.25</v>
      </c>
      <c r="M30" s="18"/>
      <c r="N30" s="18"/>
      <c r="O30" s="18">
        <f t="shared" si="1"/>
        <v>41.075</v>
      </c>
      <c r="P30" s="20" t="s">
        <v>31</v>
      </c>
    </row>
    <row r="31" spans="1:17">
      <c r="A31" s="71" t="s">
        <v>139</v>
      </c>
      <c r="B31" s="30" t="s">
        <v>140</v>
      </c>
      <c r="C31" s="18"/>
      <c r="D31" s="18"/>
      <c r="E31" s="28"/>
      <c r="F31" s="16">
        <v>4.5</v>
      </c>
      <c r="G31" s="17"/>
      <c r="H31" s="18"/>
      <c r="I31" s="18">
        <f t="shared" si="0"/>
        <v>84.5</v>
      </c>
      <c r="J31" s="18"/>
      <c r="K31" s="18"/>
      <c r="L31" s="18">
        <v>14.58</v>
      </c>
      <c r="M31" s="18"/>
      <c r="N31" s="18"/>
      <c r="O31" s="18">
        <f t="shared" si="1"/>
        <v>35.556</v>
      </c>
      <c r="P31" s="20" t="s">
        <v>31</v>
      </c>
    </row>
    <row r="32" spans="1:17">
      <c r="A32" s="12" t="s">
        <v>141</v>
      </c>
      <c r="B32" s="30" t="s">
        <v>142</v>
      </c>
      <c r="C32" s="18"/>
      <c r="D32" s="18"/>
      <c r="E32" s="28"/>
      <c r="F32" s="16">
        <v>5</v>
      </c>
      <c r="G32" s="17"/>
      <c r="H32" s="18"/>
      <c r="I32" s="18">
        <f t="shared" si="0"/>
        <v>85</v>
      </c>
      <c r="J32" s="18"/>
      <c r="K32" s="72">
        <v>3</v>
      </c>
      <c r="L32" s="72">
        <v>1.25</v>
      </c>
      <c r="M32" s="72">
        <v>10</v>
      </c>
      <c r="N32" s="18"/>
      <c r="O32" s="18">
        <f t="shared" si="1"/>
        <v>35.475</v>
      </c>
      <c r="P32" s="20" t="s">
        <v>31</v>
      </c>
    </row>
    <row r="33" spans="1:16">
      <c r="A33" s="12" t="s">
        <v>143</v>
      </c>
      <c r="B33" s="30" t="s">
        <v>144</v>
      </c>
      <c r="C33" s="18"/>
      <c r="D33" s="18">
        <v>2</v>
      </c>
      <c r="E33" s="28"/>
      <c r="F33" s="16">
        <v>4</v>
      </c>
      <c r="G33" s="17"/>
      <c r="H33" s="18"/>
      <c r="I33" s="18">
        <f t="shared" si="0"/>
        <v>86</v>
      </c>
      <c r="J33" s="18"/>
      <c r="K33" s="18"/>
      <c r="L33" s="18">
        <v>12</v>
      </c>
      <c r="M33" s="18"/>
      <c r="N33" s="18"/>
      <c r="O33" s="18">
        <f t="shared" si="1"/>
        <v>34.2</v>
      </c>
      <c r="P33" s="20" t="s">
        <v>31</v>
      </c>
    </row>
    <row r="34" spans="1:16">
      <c r="A34" s="12" t="s">
        <v>145</v>
      </c>
      <c r="B34" s="30" t="s">
        <v>146</v>
      </c>
      <c r="C34" s="18">
        <v>0.5</v>
      </c>
      <c r="D34" s="18"/>
      <c r="E34" s="28"/>
      <c r="F34" s="16">
        <v>4.5</v>
      </c>
      <c r="G34" s="17"/>
      <c r="H34" s="18"/>
      <c r="I34" s="18">
        <f t="shared" si="0"/>
        <v>85</v>
      </c>
      <c r="J34" s="18">
        <v>10</v>
      </c>
      <c r="K34" s="18">
        <v>1.33</v>
      </c>
      <c r="L34" s="18"/>
      <c r="M34" s="18"/>
      <c r="N34" s="18"/>
      <c r="O34" s="18">
        <f t="shared" si="1"/>
        <v>33.431</v>
      </c>
      <c r="P34" s="20" t="s">
        <v>31</v>
      </c>
    </row>
    <row r="35" spans="1:16">
      <c r="A35" s="12" t="s">
        <v>147</v>
      </c>
      <c r="B35" s="30" t="s">
        <v>148</v>
      </c>
      <c r="C35" s="18"/>
      <c r="D35" s="18"/>
      <c r="E35" s="28"/>
      <c r="F35" s="16">
        <v>3.5</v>
      </c>
      <c r="G35" s="17"/>
      <c r="H35" s="18"/>
      <c r="I35" s="18">
        <f t="shared" si="0"/>
        <v>83.5</v>
      </c>
      <c r="J35" s="18"/>
      <c r="K35" s="18"/>
      <c r="L35" s="18">
        <v>10</v>
      </c>
      <c r="M35" s="18"/>
      <c r="N35" s="18"/>
      <c r="O35" s="18">
        <f t="shared" si="1"/>
        <v>32.05</v>
      </c>
      <c r="P35" s="20" t="s">
        <v>31</v>
      </c>
    </row>
    <row r="36" spans="1:16">
      <c r="A36" s="12" t="s">
        <v>149</v>
      </c>
      <c r="B36" s="30" t="s">
        <v>150</v>
      </c>
      <c r="C36" s="18"/>
      <c r="D36" s="18"/>
      <c r="E36" s="28"/>
      <c r="F36" s="16">
        <v>3.5</v>
      </c>
      <c r="G36" s="17"/>
      <c r="H36" s="18">
        <v>3</v>
      </c>
      <c r="I36" s="18">
        <f t="shared" si="0"/>
        <v>86.5</v>
      </c>
      <c r="J36" s="18"/>
      <c r="K36" s="18">
        <v>7.5</v>
      </c>
      <c r="L36" s="18"/>
      <c r="M36" s="18"/>
      <c r="N36" s="18"/>
      <c r="O36" s="18">
        <f t="shared" si="1"/>
        <v>31.2</v>
      </c>
      <c r="P36" s="20" t="s">
        <v>31</v>
      </c>
    </row>
    <row r="37" spans="1:16">
      <c r="A37" s="12" t="s">
        <v>151</v>
      </c>
      <c r="B37" s="30" t="s">
        <v>152</v>
      </c>
      <c r="C37" s="18"/>
      <c r="D37" s="18"/>
      <c r="E37" s="28"/>
      <c r="F37" s="16">
        <v>3</v>
      </c>
      <c r="G37" s="17">
        <v>2.5</v>
      </c>
      <c r="H37" s="18"/>
      <c r="I37" s="18">
        <f t="shared" si="0"/>
        <v>85.5</v>
      </c>
      <c r="J37" s="18"/>
      <c r="K37" s="18">
        <v>7.5</v>
      </c>
      <c r="L37" s="18"/>
      <c r="M37" s="18"/>
      <c r="N37" s="18"/>
      <c r="O37" s="18">
        <f t="shared" si="1"/>
        <v>30.9</v>
      </c>
      <c r="P37" s="20" t="s">
        <v>31</v>
      </c>
    </row>
    <row r="38" spans="1:16">
      <c r="A38" s="12" t="s">
        <v>153</v>
      </c>
      <c r="B38" s="30" t="s">
        <v>154</v>
      </c>
      <c r="C38" s="18"/>
      <c r="D38" s="18"/>
      <c r="E38" s="28"/>
      <c r="F38" s="16">
        <v>4</v>
      </c>
      <c r="G38" s="17"/>
      <c r="H38" s="18"/>
      <c r="I38" s="18">
        <f t="shared" si="0"/>
        <v>84</v>
      </c>
      <c r="J38" s="18"/>
      <c r="K38" s="18">
        <v>3</v>
      </c>
      <c r="L38" s="18">
        <v>4.125</v>
      </c>
      <c r="M38" s="18"/>
      <c r="N38" s="18"/>
      <c r="O38" s="18">
        <f t="shared" si="1"/>
        <v>30.1875</v>
      </c>
      <c r="P38" s="20" t="s">
        <v>31</v>
      </c>
    </row>
    <row r="39" spans="1:16">
      <c r="A39" s="12" t="s">
        <v>155</v>
      </c>
      <c r="B39" s="30" t="s">
        <v>156</v>
      </c>
      <c r="C39" s="18"/>
      <c r="D39" s="18"/>
      <c r="E39" s="28"/>
      <c r="F39" s="16">
        <v>4</v>
      </c>
      <c r="G39" s="17">
        <v>2.5</v>
      </c>
      <c r="H39" s="18"/>
      <c r="I39" s="18">
        <f t="shared" si="0"/>
        <v>86.5</v>
      </c>
      <c r="J39" s="18"/>
      <c r="K39" s="18"/>
      <c r="L39" s="18">
        <v>6</v>
      </c>
      <c r="M39" s="18"/>
      <c r="N39" s="18"/>
      <c r="O39" s="18">
        <f t="shared" si="1"/>
        <v>30.15</v>
      </c>
      <c r="P39" s="20" t="s">
        <v>31</v>
      </c>
    </row>
    <row r="40" spans="1:16">
      <c r="A40" s="12" t="s">
        <v>157</v>
      </c>
      <c r="B40" s="30" t="s">
        <v>158</v>
      </c>
      <c r="C40" s="18">
        <v>0.5</v>
      </c>
      <c r="D40" s="18">
        <v>2</v>
      </c>
      <c r="E40" s="28"/>
      <c r="F40" s="16">
        <v>5</v>
      </c>
      <c r="G40" s="17">
        <v>1</v>
      </c>
      <c r="H40" s="18"/>
      <c r="I40" s="18">
        <f t="shared" si="0"/>
        <v>88.5</v>
      </c>
      <c r="J40" s="18"/>
      <c r="K40" s="18">
        <v>5</v>
      </c>
      <c r="L40" s="18"/>
      <c r="M40" s="18"/>
      <c r="N40" s="18"/>
      <c r="O40" s="18">
        <f t="shared" si="1"/>
        <v>30.05</v>
      </c>
      <c r="P40" s="20" t="s">
        <v>31</v>
      </c>
    </row>
    <row r="41" spans="1:16">
      <c r="A41" s="12" t="s">
        <v>159</v>
      </c>
      <c r="B41" s="30" t="s">
        <v>160</v>
      </c>
      <c r="C41" s="18"/>
      <c r="D41" s="18"/>
      <c r="E41" s="28"/>
      <c r="F41" s="16">
        <v>3.5</v>
      </c>
      <c r="G41" s="17"/>
      <c r="H41" s="18"/>
      <c r="I41" s="18">
        <f t="shared" si="0"/>
        <v>83.5</v>
      </c>
      <c r="J41" s="18"/>
      <c r="K41" s="18">
        <v>6</v>
      </c>
      <c r="L41" s="18"/>
      <c r="M41" s="18"/>
      <c r="N41" s="18"/>
      <c r="O41" s="18">
        <f t="shared" si="1"/>
        <v>29.25</v>
      </c>
      <c r="P41" s="20" t="s">
        <v>31</v>
      </c>
    </row>
    <row r="42" spans="1:16">
      <c r="A42" s="12" t="s">
        <v>161</v>
      </c>
      <c r="B42" s="30" t="s">
        <v>162</v>
      </c>
      <c r="C42" s="18"/>
      <c r="D42" s="18"/>
      <c r="E42" s="28"/>
      <c r="F42" s="16">
        <v>3.5</v>
      </c>
      <c r="G42" s="17"/>
      <c r="H42" s="18"/>
      <c r="I42" s="18">
        <f t="shared" si="0"/>
        <v>83.5</v>
      </c>
      <c r="J42" s="18"/>
      <c r="K42" s="18">
        <v>6</v>
      </c>
      <c r="L42" s="18"/>
      <c r="M42" s="18"/>
      <c r="N42" s="18"/>
      <c r="O42" s="18">
        <f t="shared" si="1"/>
        <v>29.25</v>
      </c>
      <c r="P42" s="20" t="s">
        <v>31</v>
      </c>
    </row>
    <row r="43" spans="1:16">
      <c r="A43" s="12" t="s">
        <v>163</v>
      </c>
      <c r="B43" s="30" t="s">
        <v>164</v>
      </c>
      <c r="C43" s="18"/>
      <c r="D43" s="18"/>
      <c r="E43" s="28"/>
      <c r="F43" s="16">
        <v>3</v>
      </c>
      <c r="G43" s="17">
        <v>1.75</v>
      </c>
      <c r="H43" s="18"/>
      <c r="I43" s="18">
        <f t="shared" si="0"/>
        <v>84.75</v>
      </c>
      <c r="J43" s="18"/>
      <c r="K43" s="18">
        <v>3</v>
      </c>
      <c r="L43" s="18">
        <v>2.05</v>
      </c>
      <c r="M43" s="18"/>
      <c r="N43" s="18"/>
      <c r="O43" s="18">
        <f t="shared" si="1"/>
        <v>28.96</v>
      </c>
      <c r="P43" s="20" t="s">
        <v>31</v>
      </c>
    </row>
    <row r="44" spans="1:16">
      <c r="A44" s="12" t="s">
        <v>165</v>
      </c>
      <c r="B44" s="30" t="s">
        <v>166</v>
      </c>
      <c r="C44" s="18"/>
      <c r="D44" s="18">
        <v>2</v>
      </c>
      <c r="E44" s="28"/>
      <c r="F44" s="16">
        <v>3.5</v>
      </c>
      <c r="G44" s="17"/>
      <c r="H44" s="18"/>
      <c r="I44" s="18">
        <f t="shared" si="0"/>
        <v>85.5</v>
      </c>
      <c r="J44" s="18"/>
      <c r="K44" s="18">
        <v>4.1</v>
      </c>
      <c r="L44" s="18"/>
      <c r="M44" s="18"/>
      <c r="N44" s="18"/>
      <c r="O44" s="18">
        <f t="shared" si="1"/>
        <v>28.52</v>
      </c>
      <c r="P44" s="20" t="s">
        <v>31</v>
      </c>
    </row>
    <row r="45" spans="1:16">
      <c r="A45" s="12" t="s">
        <v>167</v>
      </c>
      <c r="B45" s="30" t="s">
        <v>168</v>
      </c>
      <c r="C45" s="18"/>
      <c r="D45" s="18"/>
      <c r="E45" s="28"/>
      <c r="F45" s="16">
        <v>3.5</v>
      </c>
      <c r="G45" s="17"/>
      <c r="H45" s="18"/>
      <c r="I45" s="18">
        <f t="shared" si="0"/>
        <v>83.5</v>
      </c>
      <c r="J45" s="18"/>
      <c r="K45" s="18">
        <v>0.4</v>
      </c>
      <c r="L45" s="18">
        <v>4</v>
      </c>
      <c r="M45" s="18"/>
      <c r="N45" s="18"/>
      <c r="O45" s="18">
        <f t="shared" si="1"/>
        <v>28.13</v>
      </c>
      <c r="P45" s="20" t="s">
        <v>31</v>
      </c>
    </row>
    <row r="46" spans="1:16">
      <c r="A46" s="12" t="s">
        <v>169</v>
      </c>
      <c r="B46" s="30" t="s">
        <v>170</v>
      </c>
      <c r="C46" s="18"/>
      <c r="D46" s="18"/>
      <c r="E46" s="28"/>
      <c r="F46" s="16">
        <v>3.5</v>
      </c>
      <c r="G46" s="17"/>
      <c r="H46" s="18"/>
      <c r="I46" s="18">
        <f t="shared" si="0"/>
        <v>83.5</v>
      </c>
      <c r="J46" s="18"/>
      <c r="K46" s="18"/>
      <c r="L46" s="18">
        <v>4</v>
      </c>
      <c r="M46" s="18"/>
      <c r="N46" s="18"/>
      <c r="O46" s="18">
        <f t="shared" si="1"/>
        <v>27.85</v>
      </c>
      <c r="P46" s="20" t="s">
        <v>31</v>
      </c>
    </row>
    <row r="47" spans="1:16">
      <c r="A47" s="32" t="s">
        <v>171</v>
      </c>
      <c r="B47" s="39" t="s">
        <v>172</v>
      </c>
      <c r="C47" s="34"/>
      <c r="D47" s="34">
        <v>2</v>
      </c>
      <c r="E47" s="35"/>
      <c r="F47" s="16">
        <v>3.5</v>
      </c>
      <c r="G47" s="36"/>
      <c r="H47" s="34"/>
      <c r="I47" s="34">
        <f t="shared" si="0"/>
        <v>85.5</v>
      </c>
      <c r="J47" s="34"/>
      <c r="K47" s="34">
        <v>2.8</v>
      </c>
      <c r="L47" s="34"/>
      <c r="M47" s="34"/>
      <c r="N47" s="34"/>
      <c r="O47" s="34">
        <f t="shared" si="1"/>
        <v>27.61</v>
      </c>
      <c r="P47" s="20" t="s">
        <v>64</v>
      </c>
    </row>
    <row r="48" spans="1:16">
      <c r="A48" s="32" t="s">
        <v>173</v>
      </c>
      <c r="B48" s="39" t="s">
        <v>174</v>
      </c>
      <c r="C48" s="34"/>
      <c r="D48" s="34"/>
      <c r="E48" s="35"/>
      <c r="F48" s="16">
        <v>3.5</v>
      </c>
      <c r="G48" s="36"/>
      <c r="H48" s="34"/>
      <c r="I48" s="34">
        <f t="shared" si="0"/>
        <v>83.5</v>
      </c>
      <c r="J48" s="34"/>
      <c r="K48" s="34">
        <v>3</v>
      </c>
      <c r="L48" s="34"/>
      <c r="M48" s="34"/>
      <c r="N48" s="34"/>
      <c r="O48" s="34">
        <f t="shared" si="1"/>
        <v>27.15</v>
      </c>
      <c r="P48" s="20" t="s">
        <v>64</v>
      </c>
    </row>
    <row r="49" spans="1:16">
      <c r="A49" s="32" t="s">
        <v>175</v>
      </c>
      <c r="B49" s="39" t="s">
        <v>176</v>
      </c>
      <c r="C49" s="34"/>
      <c r="D49" s="34"/>
      <c r="E49" s="35"/>
      <c r="F49" s="16">
        <v>3.5</v>
      </c>
      <c r="G49" s="36"/>
      <c r="H49" s="34"/>
      <c r="I49" s="34">
        <f t="shared" si="0"/>
        <v>83.5</v>
      </c>
      <c r="J49" s="34"/>
      <c r="K49" s="34">
        <v>2.5</v>
      </c>
      <c r="L49" s="34"/>
      <c r="M49" s="34"/>
      <c r="N49" s="34"/>
      <c r="O49" s="34">
        <f t="shared" si="1"/>
        <v>26.8</v>
      </c>
      <c r="P49" s="20" t="s">
        <v>64</v>
      </c>
    </row>
    <row r="50" spans="1:16">
      <c r="A50" s="32" t="s">
        <v>177</v>
      </c>
      <c r="B50" s="39" t="s">
        <v>178</v>
      </c>
      <c r="C50" s="34"/>
      <c r="D50" s="34">
        <v>2</v>
      </c>
      <c r="E50" s="35"/>
      <c r="F50" s="16">
        <v>4</v>
      </c>
      <c r="G50" s="36"/>
      <c r="H50" s="34"/>
      <c r="I50" s="34">
        <f t="shared" si="0"/>
        <v>86</v>
      </c>
      <c r="J50" s="34"/>
      <c r="K50" s="34">
        <v>1.42</v>
      </c>
      <c r="L50" s="34"/>
      <c r="M50" s="34"/>
      <c r="N50" s="34"/>
      <c r="O50" s="34">
        <f t="shared" si="1"/>
        <v>26.794</v>
      </c>
      <c r="P50" s="20" t="s">
        <v>64</v>
      </c>
    </row>
    <row r="51" spans="1:16">
      <c r="A51" s="32" t="s">
        <v>179</v>
      </c>
      <c r="B51" s="39" t="s">
        <v>180</v>
      </c>
      <c r="C51" s="34"/>
      <c r="D51" s="34"/>
      <c r="E51" s="35"/>
      <c r="F51" s="16">
        <v>3.5</v>
      </c>
      <c r="G51" s="36"/>
      <c r="H51" s="34"/>
      <c r="I51" s="34">
        <f t="shared" si="0"/>
        <v>83.5</v>
      </c>
      <c r="J51" s="34"/>
      <c r="K51" s="34"/>
      <c r="L51" s="34">
        <v>2.05</v>
      </c>
      <c r="M51" s="34"/>
      <c r="N51" s="34"/>
      <c r="O51" s="34">
        <f t="shared" si="1"/>
        <v>26.485</v>
      </c>
      <c r="P51" s="20" t="s">
        <v>64</v>
      </c>
    </row>
    <row r="52" spans="1:16">
      <c r="A52" s="32" t="s">
        <v>181</v>
      </c>
      <c r="B52" s="39" t="s">
        <v>182</v>
      </c>
      <c r="C52" s="34">
        <v>1.5</v>
      </c>
      <c r="D52" s="34">
        <v>1.5</v>
      </c>
      <c r="E52" s="35"/>
      <c r="F52" s="16">
        <v>5</v>
      </c>
      <c r="G52" s="36"/>
      <c r="H52" s="34"/>
      <c r="I52" s="34">
        <f t="shared" si="0"/>
        <v>88</v>
      </c>
      <c r="J52" s="34"/>
      <c r="K52" s="34"/>
      <c r="L52" s="34"/>
      <c r="M52" s="34"/>
      <c r="N52" s="34"/>
      <c r="O52" s="34">
        <f t="shared" si="1"/>
        <v>26.4</v>
      </c>
      <c r="P52" s="20" t="s">
        <v>64</v>
      </c>
    </row>
    <row r="53" spans="1:16">
      <c r="A53" s="32" t="s">
        <v>183</v>
      </c>
      <c r="B53" s="39" t="s">
        <v>184</v>
      </c>
      <c r="C53" s="34"/>
      <c r="D53" s="34"/>
      <c r="E53" s="35"/>
      <c r="F53" s="16">
        <v>4</v>
      </c>
      <c r="G53" s="36">
        <v>2.5</v>
      </c>
      <c r="H53" s="34"/>
      <c r="I53" s="34">
        <f t="shared" si="0"/>
        <v>86.5</v>
      </c>
      <c r="J53" s="34"/>
      <c r="K53" s="34"/>
      <c r="L53" s="34"/>
      <c r="M53" s="34"/>
      <c r="N53" s="34"/>
      <c r="O53" s="34">
        <f t="shared" si="1"/>
        <v>25.95</v>
      </c>
      <c r="P53" s="20" t="s">
        <v>64</v>
      </c>
    </row>
    <row r="54" spans="1:16">
      <c r="A54" s="32" t="s">
        <v>185</v>
      </c>
      <c r="B54" s="39" t="s">
        <v>186</v>
      </c>
      <c r="C54" s="34"/>
      <c r="D54" s="34"/>
      <c r="E54" s="35"/>
      <c r="F54" s="16">
        <v>3.5</v>
      </c>
      <c r="G54" s="36"/>
      <c r="H54" s="34">
        <v>3</v>
      </c>
      <c r="I54" s="34">
        <f t="shared" si="0"/>
        <v>86.5</v>
      </c>
      <c r="J54" s="34"/>
      <c r="K54" s="34"/>
      <c r="L54" s="34"/>
      <c r="M54" s="34"/>
      <c r="N54" s="34"/>
      <c r="O54" s="34">
        <f t="shared" si="1"/>
        <v>25.95</v>
      </c>
      <c r="P54" s="20" t="s">
        <v>64</v>
      </c>
    </row>
    <row r="55" spans="1:16">
      <c r="A55" s="32" t="s">
        <v>187</v>
      </c>
      <c r="B55" s="39" t="s">
        <v>188</v>
      </c>
      <c r="C55" s="34">
        <v>1.5</v>
      </c>
      <c r="D55" s="34"/>
      <c r="E55" s="35"/>
      <c r="F55" s="16">
        <v>3.5</v>
      </c>
      <c r="G55" s="36"/>
      <c r="H55" s="34"/>
      <c r="I55" s="34">
        <f t="shared" si="0"/>
        <v>85</v>
      </c>
      <c r="J55" s="34"/>
      <c r="K55" s="34"/>
      <c r="L55" s="34"/>
      <c r="M55" s="34"/>
      <c r="N55" s="34"/>
      <c r="O55" s="34">
        <f t="shared" si="1"/>
        <v>25.5</v>
      </c>
      <c r="P55" s="20" t="s">
        <v>64</v>
      </c>
    </row>
    <row r="56" spans="1:16">
      <c r="A56" s="32" t="s">
        <v>189</v>
      </c>
      <c r="B56" s="39" t="s">
        <v>190</v>
      </c>
      <c r="C56" s="34"/>
      <c r="D56" s="34"/>
      <c r="E56" s="35"/>
      <c r="F56" s="16">
        <v>4</v>
      </c>
      <c r="G56" s="36"/>
      <c r="H56" s="34"/>
      <c r="I56" s="34">
        <f t="shared" si="0"/>
        <v>84</v>
      </c>
      <c r="J56" s="34"/>
      <c r="K56" s="34"/>
      <c r="L56" s="34"/>
      <c r="M56" s="34"/>
      <c r="N56" s="34"/>
      <c r="O56" s="34">
        <f t="shared" si="1"/>
        <v>25.2</v>
      </c>
      <c r="P56" s="20" t="s">
        <v>64</v>
      </c>
    </row>
    <row r="57" spans="1:16">
      <c r="A57" s="32" t="s">
        <v>191</v>
      </c>
      <c r="B57" s="39" t="s">
        <v>192</v>
      </c>
      <c r="C57" s="34"/>
      <c r="D57" s="34"/>
      <c r="E57" s="35"/>
      <c r="F57" s="16">
        <v>4</v>
      </c>
      <c r="G57" s="36"/>
      <c r="H57" s="34"/>
      <c r="I57" s="34">
        <f t="shared" si="0"/>
        <v>84</v>
      </c>
      <c r="J57" s="34"/>
      <c r="K57" s="34"/>
      <c r="L57" s="34"/>
      <c r="M57" s="34"/>
      <c r="N57" s="34"/>
      <c r="O57" s="34">
        <f t="shared" si="1"/>
        <v>25.2</v>
      </c>
      <c r="P57" s="20" t="s">
        <v>64</v>
      </c>
    </row>
    <row r="58" spans="1:16">
      <c r="A58" s="32" t="s">
        <v>193</v>
      </c>
      <c r="B58" s="39" t="s">
        <v>194</v>
      </c>
      <c r="C58" s="34"/>
      <c r="D58" s="34"/>
      <c r="E58" s="35"/>
      <c r="F58" s="16">
        <v>3.5</v>
      </c>
      <c r="G58" s="36"/>
      <c r="H58" s="34"/>
      <c r="I58" s="34">
        <f t="shared" si="0"/>
        <v>83.5</v>
      </c>
      <c r="J58" s="34"/>
      <c r="K58" s="34"/>
      <c r="L58" s="34"/>
      <c r="M58" s="34"/>
      <c r="N58" s="34"/>
      <c r="O58" s="34">
        <f t="shared" si="1"/>
        <v>25.05</v>
      </c>
      <c r="P58" s="20" t="s">
        <v>64</v>
      </c>
    </row>
    <row r="59" spans="1:16">
      <c r="A59" s="32" t="s">
        <v>195</v>
      </c>
      <c r="B59" s="39" t="s">
        <v>196</v>
      </c>
      <c r="C59" s="34"/>
      <c r="D59" s="34"/>
      <c r="E59" s="35"/>
      <c r="F59" s="16">
        <v>3.5</v>
      </c>
      <c r="G59" s="36"/>
      <c r="H59" s="34"/>
      <c r="I59" s="34">
        <f t="shared" si="0"/>
        <v>83.5</v>
      </c>
      <c r="J59" s="34"/>
      <c r="K59" s="34"/>
      <c r="L59" s="34"/>
      <c r="M59" s="34"/>
      <c r="N59" s="34"/>
      <c r="O59" s="34">
        <f t="shared" si="1"/>
        <v>25.05</v>
      </c>
      <c r="P59" s="20" t="s">
        <v>64</v>
      </c>
    </row>
    <row r="60" spans="1:16">
      <c r="A60" s="32" t="s">
        <v>197</v>
      </c>
      <c r="B60" s="39" t="s">
        <v>198</v>
      </c>
      <c r="C60" s="34"/>
      <c r="D60" s="34"/>
      <c r="E60" s="35"/>
      <c r="F60" s="16">
        <v>3.5</v>
      </c>
      <c r="G60" s="36"/>
      <c r="H60" s="34"/>
      <c r="I60" s="34">
        <f t="shared" si="0"/>
        <v>83.5</v>
      </c>
      <c r="J60" s="34"/>
      <c r="K60" s="34"/>
      <c r="L60" s="34"/>
      <c r="M60" s="34"/>
      <c r="N60" s="34"/>
      <c r="O60" s="34">
        <f t="shared" si="1"/>
        <v>25.05</v>
      </c>
      <c r="P60" s="20" t="s">
        <v>64</v>
      </c>
    </row>
    <row r="61" spans="1:16">
      <c r="A61" s="32" t="s">
        <v>199</v>
      </c>
      <c r="B61" s="39" t="s">
        <v>200</v>
      </c>
      <c r="C61" s="34"/>
      <c r="D61" s="34"/>
      <c r="E61" s="35"/>
      <c r="F61" s="16">
        <v>3.5</v>
      </c>
      <c r="G61" s="36"/>
      <c r="H61" s="34"/>
      <c r="I61" s="34">
        <f t="shared" si="0"/>
        <v>83.5</v>
      </c>
      <c r="J61" s="34"/>
      <c r="K61" s="34"/>
      <c r="L61" s="34"/>
      <c r="M61" s="34"/>
      <c r="N61" s="34"/>
      <c r="O61" s="34">
        <f t="shared" si="1"/>
        <v>25.05</v>
      </c>
      <c r="P61" s="20" t="s">
        <v>64</v>
      </c>
    </row>
    <row r="62" spans="1:16">
      <c r="A62" s="32" t="s">
        <v>201</v>
      </c>
      <c r="B62" s="39" t="s">
        <v>202</v>
      </c>
      <c r="C62" s="34"/>
      <c r="D62" s="34"/>
      <c r="E62" s="35"/>
      <c r="F62" s="16">
        <v>3.5</v>
      </c>
      <c r="G62" s="36"/>
      <c r="H62" s="34"/>
      <c r="I62" s="34">
        <f t="shared" si="0"/>
        <v>83.5</v>
      </c>
      <c r="J62" s="34"/>
      <c r="K62" s="34"/>
      <c r="L62" s="34"/>
      <c r="M62" s="34"/>
      <c r="N62" s="34"/>
      <c r="O62" s="34">
        <f t="shared" si="1"/>
        <v>25.05</v>
      </c>
      <c r="P62" s="20" t="s">
        <v>64</v>
      </c>
    </row>
    <row r="63" spans="1:16">
      <c r="A63" s="32" t="s">
        <v>203</v>
      </c>
      <c r="B63" s="39" t="s">
        <v>204</v>
      </c>
      <c r="C63" s="34"/>
      <c r="D63" s="34"/>
      <c r="E63" s="35"/>
      <c r="F63" s="16">
        <v>3.5</v>
      </c>
      <c r="G63" s="36"/>
      <c r="H63" s="34"/>
      <c r="I63" s="34">
        <f t="shared" si="0"/>
        <v>83.5</v>
      </c>
      <c r="J63" s="34"/>
      <c r="K63" s="34"/>
      <c r="L63" s="34"/>
      <c r="M63" s="34"/>
      <c r="N63" s="34"/>
      <c r="O63" s="34">
        <f t="shared" si="1"/>
        <v>25.05</v>
      </c>
      <c r="P63" s="20" t="s">
        <v>64</v>
      </c>
    </row>
    <row r="64" spans="1:16">
      <c r="A64" s="32" t="s">
        <v>205</v>
      </c>
      <c r="B64" s="39" t="s">
        <v>206</v>
      </c>
      <c r="C64" s="34"/>
      <c r="D64" s="34"/>
      <c r="E64" s="35"/>
      <c r="F64" s="16">
        <v>3.5</v>
      </c>
      <c r="G64" s="36"/>
      <c r="H64" s="34"/>
      <c r="I64" s="34">
        <f t="shared" si="0"/>
        <v>83.5</v>
      </c>
      <c r="J64" s="34"/>
      <c r="K64" s="34"/>
      <c r="L64" s="34"/>
      <c r="M64" s="34"/>
      <c r="N64" s="34"/>
      <c r="O64" s="34">
        <f t="shared" si="1"/>
        <v>25.05</v>
      </c>
      <c r="P64" s="20" t="s">
        <v>64</v>
      </c>
    </row>
    <row r="65" spans="1:16">
      <c r="A65" s="32" t="s">
        <v>207</v>
      </c>
      <c r="B65" s="39" t="s">
        <v>208</v>
      </c>
      <c r="C65" s="34"/>
      <c r="D65" s="34"/>
      <c r="E65" s="35"/>
      <c r="F65" s="16">
        <v>3.5</v>
      </c>
      <c r="G65" s="36"/>
      <c r="H65" s="34"/>
      <c r="I65" s="34">
        <f t="shared" si="0"/>
        <v>83.5</v>
      </c>
      <c r="J65" s="34"/>
      <c r="K65" s="73"/>
      <c r="L65" s="73"/>
      <c r="M65" s="73"/>
      <c r="N65" s="34"/>
      <c r="O65" s="34">
        <f t="shared" si="1"/>
        <v>25.05</v>
      </c>
      <c r="P65" s="20" t="s">
        <v>64</v>
      </c>
    </row>
    <row r="66" spans="1:16">
      <c r="A66" s="32" t="s">
        <v>209</v>
      </c>
      <c r="B66" s="39" t="s">
        <v>210</v>
      </c>
      <c r="C66" s="34"/>
      <c r="D66" s="34"/>
      <c r="E66" s="35"/>
      <c r="F66" s="16">
        <v>3</v>
      </c>
      <c r="G66" s="36"/>
      <c r="H66" s="34"/>
      <c r="I66" s="34">
        <f t="shared" si="0"/>
        <v>83</v>
      </c>
      <c r="J66" s="34"/>
      <c r="K66" s="34"/>
      <c r="L66" s="34"/>
      <c r="M66" s="34"/>
      <c r="N66" s="34"/>
      <c r="O66" s="34">
        <f t="shared" si="1"/>
        <v>24.9</v>
      </c>
      <c r="P66" s="20" t="s">
        <v>64</v>
      </c>
    </row>
    <row r="67" spans="1:16">
      <c r="A67" s="32" t="s">
        <v>211</v>
      </c>
      <c r="B67" s="39" t="s">
        <v>212</v>
      </c>
      <c r="C67" s="34"/>
      <c r="D67" s="34"/>
      <c r="E67" s="35"/>
      <c r="F67" s="16">
        <v>3</v>
      </c>
      <c r="G67" s="36"/>
      <c r="H67" s="34"/>
      <c r="I67" s="34">
        <f t="shared" si="0"/>
        <v>83</v>
      </c>
      <c r="J67" s="34"/>
      <c r="K67" s="34"/>
      <c r="L67" s="34"/>
      <c r="M67" s="34"/>
      <c r="N67" s="34"/>
      <c r="O67" s="34">
        <f t="shared" si="1"/>
        <v>24.9</v>
      </c>
      <c r="P67" s="20" t="s">
        <v>64</v>
      </c>
    </row>
    <row r="68" spans="1:16">
      <c r="A68" s="32" t="s">
        <v>213</v>
      </c>
      <c r="B68" s="39" t="s">
        <v>214</v>
      </c>
      <c r="C68" s="34"/>
      <c r="D68" s="34"/>
      <c r="E68" s="35"/>
      <c r="F68" s="16">
        <v>3</v>
      </c>
      <c r="G68" s="36"/>
      <c r="H68" s="34"/>
      <c r="I68" s="34">
        <f t="shared" si="0"/>
        <v>83</v>
      </c>
      <c r="J68" s="34"/>
      <c r="K68" s="34"/>
      <c r="L68" s="34"/>
      <c r="M68" s="34"/>
      <c r="N68" s="34"/>
      <c r="O68" s="34">
        <f t="shared" si="1"/>
        <v>24.9</v>
      </c>
      <c r="P68" s="20" t="s">
        <v>64</v>
      </c>
    </row>
    <row r="69" spans="1:16">
      <c r="A69" s="32" t="s">
        <v>215</v>
      </c>
      <c r="B69" s="39" t="s">
        <v>216</v>
      </c>
      <c r="C69" s="34"/>
      <c r="D69" s="34"/>
      <c r="E69" s="35"/>
      <c r="F69" s="16">
        <v>2</v>
      </c>
      <c r="G69" s="36"/>
      <c r="H69" s="34"/>
      <c r="I69" s="34">
        <f t="shared" si="0"/>
        <v>82</v>
      </c>
      <c r="J69" s="34"/>
      <c r="K69" s="34"/>
      <c r="L69" s="34"/>
      <c r="M69" s="34"/>
      <c r="N69" s="34"/>
      <c r="O69" s="34">
        <f t="shared" si="1"/>
        <v>24.6</v>
      </c>
      <c r="P69" s="20" t="s">
        <v>64</v>
      </c>
    </row>
    <row r="70" spans="1:16">
      <c r="A70" s="32" t="s">
        <v>217</v>
      </c>
      <c r="B70" s="39" t="s">
        <v>218</v>
      </c>
      <c r="C70" s="34"/>
      <c r="D70" s="34"/>
      <c r="E70" s="35"/>
      <c r="F70" s="16">
        <v>2</v>
      </c>
      <c r="G70" s="36"/>
      <c r="H70" s="34"/>
      <c r="I70" s="34">
        <f>80+C70+D70+E70+F70+G70+H70</f>
        <v>82</v>
      </c>
      <c r="J70" s="34"/>
      <c r="K70" s="34"/>
      <c r="L70" s="34"/>
      <c r="M70" s="34"/>
      <c r="N70" s="34"/>
      <c r="O70" s="34">
        <f>I70*0.3+(J70+K70+L70+M70)*0.7</f>
        <v>24.6</v>
      </c>
      <c r="P70" s="20" t="s">
        <v>64</v>
      </c>
    </row>
    <row r="71" spans="1:16">
      <c r="A71" s="32" t="s">
        <v>219</v>
      </c>
      <c r="B71" s="39" t="s">
        <v>220</v>
      </c>
      <c r="C71" s="34"/>
      <c r="D71" s="34"/>
      <c r="E71" s="35"/>
      <c r="F71" s="16">
        <v>2</v>
      </c>
      <c r="G71" s="36"/>
      <c r="H71" s="34"/>
      <c r="I71" s="34">
        <f>80+C71+D71+E71+F71+G71+H71</f>
        <v>82</v>
      </c>
      <c r="J71" s="34"/>
      <c r="K71" s="34"/>
      <c r="L71" s="34"/>
      <c r="M71" s="34"/>
      <c r="N71" s="34"/>
      <c r="O71" s="34">
        <f>I71*0.3+(J71+K71+L71+M71)*0.7</f>
        <v>24.6</v>
      </c>
      <c r="P71" s="20" t="s">
        <v>64</v>
      </c>
    </row>
    <row r="72" spans="1:16">
      <c r="A72" s="32" t="s">
        <v>221</v>
      </c>
      <c r="B72" s="39" t="s">
        <v>222</v>
      </c>
      <c r="C72" s="34"/>
      <c r="D72" s="34"/>
      <c r="E72" s="35"/>
      <c r="F72" s="16">
        <v>2</v>
      </c>
      <c r="G72" s="36"/>
      <c r="H72" s="34"/>
      <c r="I72" s="34">
        <f>80+C72+D72+E72+F72+G72+H72</f>
        <v>82</v>
      </c>
      <c r="J72" s="34"/>
      <c r="K72" s="34"/>
      <c r="L72" s="34"/>
      <c r="M72" s="34"/>
      <c r="N72" s="34"/>
      <c r="O72" s="34">
        <f>I72*0.3+(J72+K72+L72+M72)*0.7</f>
        <v>24.6</v>
      </c>
      <c r="P72" s="20" t="s">
        <v>64</v>
      </c>
    </row>
    <row r="73" spans="1:16">
      <c r="A73" s="32" t="s">
        <v>223</v>
      </c>
      <c r="B73" s="39" t="s">
        <v>224</v>
      </c>
      <c r="C73" s="34"/>
      <c r="D73" s="34"/>
      <c r="E73" s="35"/>
      <c r="F73" s="16"/>
      <c r="G73" s="36"/>
      <c r="H73" s="34"/>
      <c r="I73" s="34">
        <f>80+C73+D73+E73+F73+G73+H73</f>
        <v>80</v>
      </c>
      <c r="J73" s="34"/>
      <c r="K73" s="34"/>
      <c r="L73" s="34"/>
      <c r="M73" s="34"/>
      <c r="N73" s="34"/>
      <c r="O73" s="34">
        <f>I73*0.3+(J73+K73+L73+M73)*0.7</f>
        <v>24</v>
      </c>
      <c r="P73" s="20" t="s">
        <v>64</v>
      </c>
    </row>
  </sheetData>
  <sheetProtection formatCells="0" formatColumns="0" formatRows="0" insertRows="0" insertColumns="0" insertHyperlinks="0" deleteColumns="0" deleteRows="0" sort="0" autoFilter="0" pivotTables="0"/>
  <sortState ref="A6:O73">
    <sortCondition ref="O6:O73" descending="1"/>
  </sortState>
  <mergeCells count="9">
    <mergeCell ref="A2:P2"/>
    <mergeCell ref="A3:F3"/>
    <mergeCell ref="N3:P3"/>
    <mergeCell ref="C4:I4"/>
    <mergeCell ref="J4:N4"/>
    <mergeCell ref="A4:A5"/>
    <mergeCell ref="B4:B5"/>
    <mergeCell ref="O4:O5"/>
    <mergeCell ref="P4:P5"/>
  </mergeCells>
  <pageMargins left="0.75" right="0.75" top="1" bottom="1" header="0.5" footer="0.5"/>
  <headerFooter/>
  <ignoredErrors>
    <ignoredError sqref="A1: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workbookViewId="0">
      <selection activeCell="O30" sqref="A1:P30"/>
    </sheetView>
  </sheetViews>
  <sheetFormatPr defaultColWidth="8.725" defaultRowHeight="13.5"/>
  <cols>
    <col min="1" max="1" width="15.1833333333333" customWidth="1"/>
    <col min="9" max="9" width="8.725" style="1"/>
  </cols>
  <sheetData>
    <row r="1" ht="18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6">
      <c r="A3" s="5" t="s">
        <v>2</v>
      </c>
      <c r="B3" s="5"/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8" t="s">
        <v>3</v>
      </c>
      <c r="O3" s="8"/>
      <c r="P3" s="8"/>
    </row>
    <row r="4" spans="1:16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9" t="s">
        <v>7</v>
      </c>
      <c r="K4" s="9"/>
      <c r="L4" s="9"/>
      <c r="M4" s="9"/>
      <c r="N4" s="9"/>
      <c r="O4" s="9" t="s">
        <v>8</v>
      </c>
      <c r="P4" s="9" t="s">
        <v>9</v>
      </c>
    </row>
    <row r="5" ht="36" spans="1:16">
      <c r="A5" s="9"/>
      <c r="B5" s="9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0" t="s">
        <v>15</v>
      </c>
      <c r="I5" s="10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/>
      <c r="P5" s="9"/>
    </row>
    <row r="6" spans="1:16">
      <c r="A6" s="12" t="s">
        <v>225</v>
      </c>
      <c r="B6" s="22" t="s">
        <v>226</v>
      </c>
      <c r="C6" s="24">
        <v>1.5</v>
      </c>
      <c r="D6" s="24">
        <v>5</v>
      </c>
      <c r="E6" s="24">
        <v>10</v>
      </c>
      <c r="F6" s="24">
        <v>5</v>
      </c>
      <c r="G6" s="24"/>
      <c r="H6" s="46"/>
      <c r="I6" s="47">
        <f>80+C6+D6+E6+F6+G6+H6-1.5</f>
        <v>100</v>
      </c>
      <c r="J6" s="48">
        <v>185</v>
      </c>
      <c r="K6" s="48">
        <v>10</v>
      </c>
      <c r="L6" s="48"/>
      <c r="M6" s="48">
        <v>60</v>
      </c>
      <c r="N6" s="18"/>
      <c r="O6" s="19">
        <f t="shared" ref="O6:O30" si="0">I6*0.3+(J6+K6+L6+M6)*0.7</f>
        <v>208.5</v>
      </c>
      <c r="P6" s="20" t="s">
        <v>24</v>
      </c>
    </row>
    <row r="7" spans="1:16">
      <c r="A7" s="12" t="s">
        <v>227</v>
      </c>
      <c r="B7" s="22" t="s">
        <v>228</v>
      </c>
      <c r="C7" s="24">
        <v>1.5</v>
      </c>
      <c r="D7" s="24">
        <v>5</v>
      </c>
      <c r="E7" s="24">
        <v>10</v>
      </c>
      <c r="F7" s="24">
        <v>5</v>
      </c>
      <c r="G7" s="24">
        <v>2.5</v>
      </c>
      <c r="H7" s="46"/>
      <c r="I7" s="47">
        <v>100</v>
      </c>
      <c r="J7" s="49">
        <v>210</v>
      </c>
      <c r="K7" s="49">
        <v>0.67</v>
      </c>
      <c r="L7" s="49">
        <v>13.33</v>
      </c>
      <c r="M7" s="49">
        <v>30</v>
      </c>
      <c r="N7" s="18"/>
      <c r="O7" s="19">
        <f t="shared" si="0"/>
        <v>207.8</v>
      </c>
      <c r="P7" s="20" t="s">
        <v>24</v>
      </c>
    </row>
    <row r="8" spans="1:16">
      <c r="A8" s="12" t="s">
        <v>229</v>
      </c>
      <c r="B8" s="22" t="s">
        <v>230</v>
      </c>
      <c r="C8" s="24"/>
      <c r="D8" s="24"/>
      <c r="E8" s="24"/>
      <c r="F8" s="24">
        <v>3.5</v>
      </c>
      <c r="G8" s="24"/>
      <c r="H8" s="46"/>
      <c r="I8" s="47">
        <f t="shared" ref="I8:I30" si="1">80+C8+D8+E8+F8+G8+H8</f>
        <v>83.5</v>
      </c>
      <c r="J8" s="49">
        <v>180</v>
      </c>
      <c r="K8" s="49"/>
      <c r="L8" s="49"/>
      <c r="M8" s="49">
        <v>50</v>
      </c>
      <c r="N8" s="18"/>
      <c r="O8" s="19">
        <f t="shared" si="0"/>
        <v>186.05</v>
      </c>
      <c r="P8" s="20" t="s">
        <v>24</v>
      </c>
    </row>
    <row r="9" spans="1:16">
      <c r="A9" s="12" t="s">
        <v>231</v>
      </c>
      <c r="B9" s="22" t="s">
        <v>232</v>
      </c>
      <c r="C9" s="24">
        <v>1.5</v>
      </c>
      <c r="D9" s="24">
        <v>2</v>
      </c>
      <c r="E9" s="24"/>
      <c r="F9" s="24">
        <v>4</v>
      </c>
      <c r="G9" s="24"/>
      <c r="H9" s="46"/>
      <c r="I9" s="47">
        <f t="shared" si="1"/>
        <v>87.5</v>
      </c>
      <c r="J9" s="49">
        <v>200</v>
      </c>
      <c r="K9" s="49"/>
      <c r="L9" s="49"/>
      <c r="M9" s="49">
        <v>10</v>
      </c>
      <c r="N9" s="18"/>
      <c r="O9" s="19">
        <f t="shared" si="0"/>
        <v>173.25</v>
      </c>
      <c r="P9" s="20" t="s">
        <v>31</v>
      </c>
    </row>
    <row r="10" spans="1:16">
      <c r="A10" s="12" t="s">
        <v>233</v>
      </c>
      <c r="B10" s="22" t="s">
        <v>234</v>
      </c>
      <c r="C10" s="24"/>
      <c r="D10" s="24">
        <v>1</v>
      </c>
      <c r="E10" s="24"/>
      <c r="F10" s="24">
        <v>3.5</v>
      </c>
      <c r="G10" s="24"/>
      <c r="H10" s="46"/>
      <c r="I10" s="47">
        <f t="shared" si="1"/>
        <v>84.5</v>
      </c>
      <c r="J10" s="49">
        <v>180</v>
      </c>
      <c r="K10" s="49"/>
      <c r="L10" s="49"/>
      <c r="M10" s="49">
        <v>30</v>
      </c>
      <c r="N10" s="18"/>
      <c r="O10" s="19">
        <f t="shared" si="0"/>
        <v>172.35</v>
      </c>
      <c r="P10" s="20" t="s">
        <v>31</v>
      </c>
    </row>
    <row r="11" spans="1:16">
      <c r="A11" s="12" t="s">
        <v>235</v>
      </c>
      <c r="B11" s="22" t="s">
        <v>236</v>
      </c>
      <c r="C11" s="24"/>
      <c r="D11" s="24"/>
      <c r="E11" s="24"/>
      <c r="F11" s="24">
        <v>3</v>
      </c>
      <c r="G11" s="24"/>
      <c r="H11" s="46"/>
      <c r="I11" s="47">
        <f t="shared" si="1"/>
        <v>83</v>
      </c>
      <c r="J11" s="49">
        <v>195</v>
      </c>
      <c r="K11" s="49"/>
      <c r="L11" s="49">
        <v>0.7</v>
      </c>
      <c r="M11" s="49">
        <v>10</v>
      </c>
      <c r="N11" s="18"/>
      <c r="O11" s="19">
        <f t="shared" si="0"/>
        <v>168.89</v>
      </c>
      <c r="P11" s="20" t="s">
        <v>31</v>
      </c>
    </row>
    <row r="12" spans="1:16">
      <c r="A12" s="12" t="s">
        <v>237</v>
      </c>
      <c r="B12" s="22" t="s">
        <v>238</v>
      </c>
      <c r="C12" s="24"/>
      <c r="D12" s="24"/>
      <c r="E12" s="24"/>
      <c r="F12" s="24">
        <v>4</v>
      </c>
      <c r="G12" s="24"/>
      <c r="H12" s="46"/>
      <c r="I12" s="47">
        <f t="shared" si="1"/>
        <v>84</v>
      </c>
      <c r="J12" s="49">
        <v>180</v>
      </c>
      <c r="K12" s="49">
        <v>3</v>
      </c>
      <c r="L12" s="49"/>
      <c r="M12" s="49"/>
      <c r="N12" s="18"/>
      <c r="O12" s="19">
        <f t="shared" si="0"/>
        <v>153.3</v>
      </c>
      <c r="P12" s="20" t="s">
        <v>31</v>
      </c>
    </row>
    <row r="13" spans="1:16">
      <c r="A13" s="12" t="s">
        <v>239</v>
      </c>
      <c r="B13" s="22" t="s">
        <v>240</v>
      </c>
      <c r="C13" s="24"/>
      <c r="D13" s="24"/>
      <c r="E13" s="24"/>
      <c r="F13" s="24">
        <v>3</v>
      </c>
      <c r="G13" s="24"/>
      <c r="H13" s="46"/>
      <c r="I13" s="47">
        <f t="shared" si="1"/>
        <v>83</v>
      </c>
      <c r="J13" s="49">
        <v>180</v>
      </c>
      <c r="K13" s="49"/>
      <c r="L13" s="49"/>
      <c r="M13" s="49"/>
      <c r="N13" s="18"/>
      <c r="O13" s="19">
        <f t="shared" si="0"/>
        <v>150.9</v>
      </c>
      <c r="P13" s="20" t="s">
        <v>31</v>
      </c>
    </row>
    <row r="14" spans="1:16">
      <c r="A14" s="12" t="s">
        <v>241</v>
      </c>
      <c r="B14" s="22" t="s">
        <v>242</v>
      </c>
      <c r="C14" s="24"/>
      <c r="D14" s="24"/>
      <c r="E14" s="24"/>
      <c r="F14" s="24">
        <v>2</v>
      </c>
      <c r="G14" s="24"/>
      <c r="H14" s="46"/>
      <c r="I14" s="47">
        <f t="shared" si="1"/>
        <v>82</v>
      </c>
      <c r="J14" s="49">
        <v>155</v>
      </c>
      <c r="K14" s="49"/>
      <c r="L14" s="49"/>
      <c r="M14" s="49"/>
      <c r="N14" s="18"/>
      <c r="O14" s="19">
        <f t="shared" si="0"/>
        <v>133.1</v>
      </c>
      <c r="P14" s="20" t="s">
        <v>31</v>
      </c>
    </row>
    <row r="15" spans="1:16">
      <c r="A15" s="12" t="s">
        <v>243</v>
      </c>
      <c r="B15" s="22" t="s">
        <v>244</v>
      </c>
      <c r="C15" s="24">
        <v>1.5</v>
      </c>
      <c r="D15" s="24"/>
      <c r="E15" s="24"/>
      <c r="F15" s="24">
        <v>3.5</v>
      </c>
      <c r="G15" s="24"/>
      <c r="H15" s="46"/>
      <c r="I15" s="47">
        <f t="shared" si="1"/>
        <v>85</v>
      </c>
      <c r="J15" s="49">
        <v>90</v>
      </c>
      <c r="K15" s="49">
        <v>6.5</v>
      </c>
      <c r="L15" s="49"/>
      <c r="M15" s="49">
        <v>50</v>
      </c>
      <c r="N15" s="18"/>
      <c r="O15" s="19">
        <f t="shared" si="0"/>
        <v>128.05</v>
      </c>
      <c r="P15" s="20" t="s">
        <v>31</v>
      </c>
    </row>
    <row r="16" spans="1:16">
      <c r="A16" s="12" t="s">
        <v>245</v>
      </c>
      <c r="B16" s="22" t="s">
        <v>246</v>
      </c>
      <c r="C16" s="24"/>
      <c r="D16" s="24">
        <v>2</v>
      </c>
      <c r="E16" s="24"/>
      <c r="F16" s="24">
        <v>4.5</v>
      </c>
      <c r="G16" s="24"/>
      <c r="H16" s="46"/>
      <c r="I16" s="47">
        <f t="shared" si="1"/>
        <v>86.5</v>
      </c>
      <c r="J16" s="49">
        <v>125</v>
      </c>
      <c r="K16" s="49"/>
      <c r="L16" s="49"/>
      <c r="M16" s="49"/>
      <c r="N16" s="18"/>
      <c r="O16" s="19">
        <f t="shared" si="0"/>
        <v>113.45</v>
      </c>
      <c r="P16" s="20" t="s">
        <v>31</v>
      </c>
    </row>
    <row r="17" spans="1:16">
      <c r="A17" s="12" t="s">
        <v>247</v>
      </c>
      <c r="B17" s="22" t="s">
        <v>248</v>
      </c>
      <c r="C17" s="24"/>
      <c r="D17" s="24"/>
      <c r="E17" s="24"/>
      <c r="F17" s="24">
        <v>3.5</v>
      </c>
      <c r="G17" s="24"/>
      <c r="H17" s="46"/>
      <c r="I17" s="47">
        <f t="shared" si="1"/>
        <v>83.5</v>
      </c>
      <c r="J17" s="49">
        <v>120</v>
      </c>
      <c r="K17" s="49"/>
      <c r="L17" s="49"/>
      <c r="M17" s="49"/>
      <c r="N17" s="18"/>
      <c r="O17" s="19">
        <f t="shared" si="0"/>
        <v>109.05</v>
      </c>
      <c r="P17" s="20" t="s">
        <v>31</v>
      </c>
    </row>
    <row r="18" spans="1:16">
      <c r="A18" s="12" t="s">
        <v>249</v>
      </c>
      <c r="B18" s="22" t="s">
        <v>250</v>
      </c>
      <c r="C18" s="24"/>
      <c r="D18" s="24"/>
      <c r="E18" s="24"/>
      <c r="F18" s="24">
        <v>4</v>
      </c>
      <c r="G18" s="24"/>
      <c r="H18" s="46"/>
      <c r="I18" s="47">
        <f t="shared" si="1"/>
        <v>84</v>
      </c>
      <c r="J18" s="49">
        <v>95</v>
      </c>
      <c r="K18" s="49">
        <v>2</v>
      </c>
      <c r="L18" s="49"/>
      <c r="M18" s="49"/>
      <c r="N18" s="18"/>
      <c r="O18" s="19">
        <f t="shared" si="0"/>
        <v>93.1</v>
      </c>
      <c r="P18" s="20" t="s">
        <v>31</v>
      </c>
    </row>
    <row r="19" spans="1:16">
      <c r="A19" s="12" t="s">
        <v>251</v>
      </c>
      <c r="B19" s="22" t="s">
        <v>252</v>
      </c>
      <c r="C19" s="24"/>
      <c r="D19" s="24"/>
      <c r="E19" s="24"/>
      <c r="F19" s="24">
        <v>3.5</v>
      </c>
      <c r="G19" s="24"/>
      <c r="H19" s="46"/>
      <c r="I19" s="47">
        <f t="shared" si="1"/>
        <v>83.5</v>
      </c>
      <c r="J19" s="49">
        <v>10</v>
      </c>
      <c r="K19" s="49"/>
      <c r="L19" s="49"/>
      <c r="M19" s="49">
        <v>50</v>
      </c>
      <c r="N19" s="18"/>
      <c r="O19" s="19">
        <f t="shared" si="0"/>
        <v>67.05</v>
      </c>
      <c r="P19" s="20" t="s">
        <v>31</v>
      </c>
    </row>
    <row r="20" spans="1:16">
      <c r="A20" s="50" t="s">
        <v>253</v>
      </c>
      <c r="B20" s="22" t="s">
        <v>254</v>
      </c>
      <c r="C20" s="24"/>
      <c r="D20" s="24"/>
      <c r="E20" s="24">
        <v>5</v>
      </c>
      <c r="F20" s="24">
        <v>4</v>
      </c>
      <c r="G20" s="24">
        <v>2.5</v>
      </c>
      <c r="H20" s="46"/>
      <c r="I20" s="47">
        <f t="shared" si="1"/>
        <v>91.5</v>
      </c>
      <c r="J20" s="49"/>
      <c r="K20" s="49"/>
      <c r="L20" s="49">
        <v>33.7</v>
      </c>
      <c r="M20" s="49">
        <v>10</v>
      </c>
      <c r="N20" s="18"/>
      <c r="O20" s="19">
        <f t="shared" si="0"/>
        <v>58.04</v>
      </c>
      <c r="P20" s="20" t="s">
        <v>31</v>
      </c>
    </row>
    <row r="21" spans="1:16">
      <c r="A21" s="32" t="s">
        <v>255</v>
      </c>
      <c r="B21" s="51" t="s">
        <v>256</v>
      </c>
      <c r="C21" s="44"/>
      <c r="D21" s="44"/>
      <c r="E21" s="24"/>
      <c r="F21" s="24">
        <v>3.5</v>
      </c>
      <c r="G21" s="44"/>
      <c r="H21" s="52"/>
      <c r="I21" s="53">
        <f t="shared" si="1"/>
        <v>83.5</v>
      </c>
      <c r="J21" s="54"/>
      <c r="K21" s="54">
        <v>27</v>
      </c>
      <c r="L21" s="54"/>
      <c r="M21" s="54"/>
      <c r="N21" s="34"/>
      <c r="O21" s="38">
        <f t="shared" si="0"/>
        <v>43.95</v>
      </c>
      <c r="P21" s="20" t="s">
        <v>64</v>
      </c>
    </row>
    <row r="22" spans="1:16">
      <c r="A22" s="32" t="s">
        <v>257</v>
      </c>
      <c r="B22" s="51" t="s">
        <v>258</v>
      </c>
      <c r="C22" s="44"/>
      <c r="D22" s="44"/>
      <c r="E22" s="24"/>
      <c r="F22" s="24">
        <v>4</v>
      </c>
      <c r="G22" s="44"/>
      <c r="H22" s="52"/>
      <c r="I22" s="53">
        <f t="shared" si="1"/>
        <v>84</v>
      </c>
      <c r="J22" s="54">
        <v>15</v>
      </c>
      <c r="K22" s="54">
        <v>3.29</v>
      </c>
      <c r="L22" s="54"/>
      <c r="M22" s="54"/>
      <c r="N22" s="34"/>
      <c r="O22" s="38">
        <f t="shared" si="0"/>
        <v>38.003</v>
      </c>
      <c r="P22" s="20" t="s">
        <v>64</v>
      </c>
    </row>
    <row r="23" spans="1:16">
      <c r="A23" s="32" t="s">
        <v>259</v>
      </c>
      <c r="B23" s="51" t="s">
        <v>260</v>
      </c>
      <c r="C23" s="44"/>
      <c r="D23" s="44"/>
      <c r="E23" s="24"/>
      <c r="F23" s="24">
        <v>4.5</v>
      </c>
      <c r="G23" s="44">
        <v>2.5</v>
      </c>
      <c r="H23" s="52"/>
      <c r="I23" s="53">
        <f t="shared" si="1"/>
        <v>87</v>
      </c>
      <c r="J23" s="54"/>
      <c r="K23" s="54">
        <v>5</v>
      </c>
      <c r="L23" s="54"/>
      <c r="M23" s="54"/>
      <c r="N23" s="34"/>
      <c r="O23" s="38">
        <f t="shared" si="0"/>
        <v>29.6</v>
      </c>
      <c r="P23" s="20" t="s">
        <v>64</v>
      </c>
    </row>
    <row r="24" spans="1:16">
      <c r="A24" s="32" t="s">
        <v>261</v>
      </c>
      <c r="B24" s="51" t="s">
        <v>262</v>
      </c>
      <c r="C24" s="44"/>
      <c r="D24" s="44"/>
      <c r="E24" s="24"/>
      <c r="F24" s="24">
        <v>3.5</v>
      </c>
      <c r="G24" s="44"/>
      <c r="H24" s="52"/>
      <c r="I24" s="53">
        <f t="shared" si="1"/>
        <v>83.5</v>
      </c>
      <c r="J24" s="54"/>
      <c r="K24" s="54">
        <v>3</v>
      </c>
      <c r="L24" s="54"/>
      <c r="M24" s="54"/>
      <c r="N24" s="34"/>
      <c r="O24" s="38">
        <f t="shared" si="0"/>
        <v>27.15</v>
      </c>
      <c r="P24" s="20" t="s">
        <v>64</v>
      </c>
    </row>
    <row r="25" spans="1:16">
      <c r="A25" s="32" t="s">
        <v>263</v>
      </c>
      <c r="B25" s="51" t="s">
        <v>264</v>
      </c>
      <c r="C25" s="44"/>
      <c r="D25" s="44"/>
      <c r="E25" s="24"/>
      <c r="F25" s="24">
        <v>3</v>
      </c>
      <c r="G25" s="44"/>
      <c r="H25" s="52"/>
      <c r="I25" s="53">
        <f t="shared" si="1"/>
        <v>83</v>
      </c>
      <c r="J25" s="54"/>
      <c r="K25" s="54">
        <v>3</v>
      </c>
      <c r="L25" s="54"/>
      <c r="M25" s="54"/>
      <c r="N25" s="34"/>
      <c r="O25" s="38">
        <f t="shared" si="0"/>
        <v>27</v>
      </c>
      <c r="P25" s="20" t="s">
        <v>64</v>
      </c>
    </row>
    <row r="26" spans="1:16">
      <c r="A26" s="32" t="s">
        <v>265</v>
      </c>
      <c r="B26" s="51" t="s">
        <v>266</v>
      </c>
      <c r="C26" s="44"/>
      <c r="D26" s="44"/>
      <c r="E26" s="24"/>
      <c r="F26" s="24">
        <v>3.5</v>
      </c>
      <c r="G26" s="44">
        <v>2.5</v>
      </c>
      <c r="H26" s="52"/>
      <c r="I26" s="53">
        <f t="shared" si="1"/>
        <v>86</v>
      </c>
      <c r="J26" s="54"/>
      <c r="K26" s="54">
        <v>1</v>
      </c>
      <c r="L26" s="54"/>
      <c r="M26" s="54"/>
      <c r="N26" s="34"/>
      <c r="O26" s="38">
        <f t="shared" si="0"/>
        <v>26.5</v>
      </c>
      <c r="P26" s="20" t="s">
        <v>64</v>
      </c>
    </row>
    <row r="27" spans="1:16">
      <c r="A27" s="32" t="s">
        <v>267</v>
      </c>
      <c r="B27" s="51" t="s">
        <v>268</v>
      </c>
      <c r="C27" s="44"/>
      <c r="D27" s="44"/>
      <c r="E27" s="24"/>
      <c r="F27" s="24">
        <v>3.5</v>
      </c>
      <c r="G27" s="44"/>
      <c r="H27" s="52"/>
      <c r="I27" s="53">
        <f t="shared" si="1"/>
        <v>83.5</v>
      </c>
      <c r="J27" s="54"/>
      <c r="K27" s="54"/>
      <c r="L27" s="54"/>
      <c r="M27" s="54"/>
      <c r="N27" s="34"/>
      <c r="O27" s="38">
        <f t="shared" si="0"/>
        <v>25.05</v>
      </c>
      <c r="P27" s="20" t="s">
        <v>64</v>
      </c>
    </row>
    <row r="28" spans="1:16">
      <c r="A28" s="32" t="s">
        <v>269</v>
      </c>
      <c r="B28" s="51" t="s">
        <v>270</v>
      </c>
      <c r="C28" s="44"/>
      <c r="D28" s="44"/>
      <c r="E28" s="24"/>
      <c r="F28" s="24">
        <v>3</v>
      </c>
      <c r="G28" s="44"/>
      <c r="H28" s="52"/>
      <c r="I28" s="53">
        <f t="shared" si="1"/>
        <v>83</v>
      </c>
      <c r="J28" s="54"/>
      <c r="K28" s="54"/>
      <c r="L28" s="54"/>
      <c r="M28" s="55"/>
      <c r="N28" s="34"/>
      <c r="O28" s="38">
        <f t="shared" si="0"/>
        <v>24.9</v>
      </c>
      <c r="P28" s="20" t="s">
        <v>64</v>
      </c>
    </row>
    <row r="29" spans="1:16">
      <c r="A29" s="56" t="s">
        <v>271</v>
      </c>
      <c r="B29" s="57" t="s">
        <v>272</v>
      </c>
      <c r="C29" s="58"/>
      <c r="D29" s="58"/>
      <c r="E29" s="59"/>
      <c r="F29" s="59">
        <v>3</v>
      </c>
      <c r="G29" s="58"/>
      <c r="H29" s="60"/>
      <c r="I29" s="61">
        <f t="shared" si="1"/>
        <v>83</v>
      </c>
      <c r="J29" s="55"/>
      <c r="K29" s="55"/>
      <c r="L29" s="62"/>
      <c r="M29" s="63"/>
      <c r="N29" s="64"/>
      <c r="O29" s="38">
        <f t="shared" si="0"/>
        <v>24.9</v>
      </c>
      <c r="P29" s="20" t="s">
        <v>64</v>
      </c>
    </row>
    <row r="30" spans="1:16">
      <c r="A30" s="74" t="s">
        <v>273</v>
      </c>
      <c r="B30" s="66" t="s">
        <v>274</v>
      </c>
      <c r="C30" s="43"/>
      <c r="D30" s="43"/>
      <c r="E30" s="43"/>
      <c r="F30" s="43">
        <v>2</v>
      </c>
      <c r="G30" s="43"/>
      <c r="H30" s="43"/>
      <c r="I30" s="67">
        <f t="shared" si="1"/>
        <v>82</v>
      </c>
      <c r="J30" s="43"/>
      <c r="K30" s="66"/>
      <c r="L30" s="43"/>
      <c r="M30" s="66"/>
      <c r="N30" s="43"/>
      <c r="O30" s="38">
        <f t="shared" si="0"/>
        <v>24.6</v>
      </c>
      <c r="P30" s="20" t="s">
        <v>64</v>
      </c>
    </row>
    <row r="31" spans="1:16">
      <c r="C31" s="68"/>
      <c r="D31" s="68"/>
      <c r="E31" s="68"/>
      <c r="F31" s="68"/>
      <c r="G31" s="68"/>
      <c r="H31" s="68"/>
      <c r="I31" s="69"/>
      <c r="J31" s="68"/>
      <c r="K31" s="68"/>
      <c r="L31" s="68"/>
      <c r="M31" s="68"/>
      <c r="N31" s="68"/>
      <c r="O31" s="68"/>
      <c r="P31" s="68"/>
    </row>
    <row r="32" spans="1:16">
      <c r="C32" s="68"/>
      <c r="D32" s="68"/>
      <c r="E32" s="68"/>
      <c r="F32" s="68"/>
      <c r="G32" s="68"/>
      <c r="H32" s="68"/>
      <c r="I32" s="69"/>
      <c r="J32" s="68"/>
      <c r="K32" s="68"/>
      <c r="L32" s="68"/>
      <c r="M32" s="68"/>
      <c r="N32" s="68"/>
      <c r="O32" s="68"/>
      <c r="P32" s="68"/>
    </row>
    <row r="33" spans="3:16">
      <c r="C33" s="68"/>
      <c r="D33" s="68"/>
      <c r="E33" s="68"/>
      <c r="F33" s="68"/>
      <c r="G33" s="68"/>
      <c r="H33" s="68"/>
      <c r="I33" s="69"/>
      <c r="J33" s="68"/>
      <c r="K33" s="68"/>
      <c r="L33" s="68"/>
      <c r="M33" s="68"/>
      <c r="N33" s="68"/>
      <c r="O33" s="68"/>
      <c r="P33" s="68"/>
    </row>
    <row r="34" spans="3:16">
      <c r="C34" s="68"/>
      <c r="D34" s="68"/>
      <c r="E34" s="68"/>
      <c r="F34" s="68"/>
      <c r="G34" s="68"/>
      <c r="H34" s="68"/>
      <c r="I34" s="69"/>
      <c r="J34" s="68"/>
      <c r="K34" s="68"/>
      <c r="L34" s="68"/>
      <c r="M34" s="68"/>
      <c r="N34" s="68"/>
      <c r="O34" s="68"/>
      <c r="P34" s="68"/>
    </row>
    <row r="35" spans="3:16">
      <c r="C35" s="68"/>
      <c r="D35" s="68"/>
      <c r="E35" s="68"/>
      <c r="F35" s="68"/>
      <c r="G35" s="68"/>
      <c r="H35" s="68"/>
      <c r="I35" s="69"/>
      <c r="J35" s="68"/>
      <c r="K35" s="68"/>
      <c r="L35" s="68"/>
      <c r="M35" s="68"/>
      <c r="N35" s="68"/>
      <c r="O35" s="68"/>
      <c r="P35" s="68"/>
    </row>
    <row r="36" spans="3:16">
      <c r="C36" s="68"/>
      <c r="D36" s="68"/>
      <c r="E36" s="68"/>
      <c r="F36" s="68"/>
      <c r="G36" s="68"/>
      <c r="H36" s="68"/>
      <c r="I36" s="69"/>
      <c r="J36" s="68"/>
      <c r="K36" s="68"/>
      <c r="L36" s="68"/>
      <c r="M36" s="68"/>
      <c r="N36" s="68"/>
      <c r="O36" s="68"/>
      <c r="P36" s="68"/>
    </row>
  </sheetData>
  <sheetProtection formatCells="0" formatColumns="0" formatRows="0" insertRows="0" insertColumns="0" insertHyperlinks="0" deleteColumns="0" deleteRows="0" sort="0" autoFilter="0" pivotTables="0"/>
  <sortState ref="A6:O30">
    <sortCondition ref="O6:O30" descending="1"/>
  </sortState>
  <mergeCells count="9">
    <mergeCell ref="A2:P2"/>
    <mergeCell ref="A3:F3"/>
    <mergeCell ref="N3:P3"/>
    <mergeCell ref="C4:I4"/>
    <mergeCell ref="J4:N4"/>
    <mergeCell ref="A4:A5"/>
    <mergeCell ref="B4:B5"/>
    <mergeCell ref="O4:O5"/>
    <mergeCell ref="P4:P5"/>
  </mergeCells>
  <pageMargins left="0.75" right="0.75" top="1" bottom="1" header="0.5" footer="0.5"/>
  <headerFooter/>
  <ignoredErrors>
    <ignoredError sqref="A31:N36 A1:P5 P31:P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tabSelected="1" topLeftCell="A18" workbookViewId="0">
      <selection activeCell="P38" sqref="A1:P57"/>
    </sheetView>
  </sheetViews>
  <sheetFormatPr defaultColWidth="8.725" defaultRowHeight="13.5"/>
  <cols>
    <col min="1" max="1" width="17.0916666666667" customWidth="1"/>
    <col min="9" max="9" width="8.725" style="1"/>
  </cols>
  <sheetData>
    <row r="1" ht="18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7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4.25" spans="1:16">
      <c r="A3" s="5" t="s">
        <v>2</v>
      </c>
      <c r="B3" s="5"/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8" t="s">
        <v>3</v>
      </c>
      <c r="O3" s="8"/>
      <c r="P3" s="8"/>
    </row>
    <row r="4" spans="1:16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9" t="s">
        <v>7</v>
      </c>
      <c r="K4" s="9"/>
      <c r="L4" s="9"/>
      <c r="M4" s="9"/>
      <c r="N4" s="9"/>
      <c r="O4" s="9" t="s">
        <v>8</v>
      </c>
      <c r="P4" s="9" t="s">
        <v>9</v>
      </c>
    </row>
    <row r="5" ht="36" spans="1:16">
      <c r="A5" s="9"/>
      <c r="B5" s="9"/>
      <c r="C5" s="11" t="s">
        <v>10</v>
      </c>
      <c r="D5" s="11" t="s">
        <v>11</v>
      </c>
      <c r="E5" s="10" t="s">
        <v>12</v>
      </c>
      <c r="F5" s="11" t="s">
        <v>13</v>
      </c>
      <c r="G5" s="10" t="s">
        <v>14</v>
      </c>
      <c r="H5" s="10" t="s">
        <v>15</v>
      </c>
      <c r="I5" s="10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/>
      <c r="P5" s="9"/>
    </row>
    <row r="6" spans="1:16">
      <c r="A6" s="12" t="s">
        <v>275</v>
      </c>
      <c r="B6" s="13" t="s">
        <v>276</v>
      </c>
      <c r="C6" s="14"/>
      <c r="D6" s="14"/>
      <c r="E6" s="15">
        <v>5</v>
      </c>
      <c r="F6" s="16">
        <v>3.5</v>
      </c>
      <c r="G6" s="17"/>
      <c r="H6" s="18"/>
      <c r="I6" s="18">
        <f t="shared" ref="I6:I57" si="0">80+C6+D6+E6+F6+G6+H6</f>
        <v>88.5</v>
      </c>
      <c r="J6" s="18">
        <v>360</v>
      </c>
      <c r="K6" s="18">
        <v>5</v>
      </c>
      <c r="L6" s="18">
        <v>20</v>
      </c>
      <c r="M6" s="18"/>
      <c r="N6" s="18"/>
      <c r="O6" s="19">
        <f t="shared" ref="O6:O57" si="1">I6*0.3+(J6+K6+L6+M6)*0.7</f>
        <v>296.05</v>
      </c>
      <c r="P6" s="20" t="s">
        <v>24</v>
      </c>
    </row>
    <row r="7" ht="14.25" spans="1:16">
      <c r="A7" s="12" t="s">
        <v>277</v>
      </c>
      <c r="B7" s="13" t="s">
        <v>278</v>
      </c>
      <c r="C7" s="14"/>
      <c r="D7" s="14">
        <v>2</v>
      </c>
      <c r="E7" s="15">
        <v>5</v>
      </c>
      <c r="F7" s="16">
        <v>4</v>
      </c>
      <c r="G7" s="17">
        <v>2.5</v>
      </c>
      <c r="H7" s="18"/>
      <c r="I7" s="18">
        <f t="shared" si="0"/>
        <v>93.5</v>
      </c>
      <c r="J7" s="21">
        <v>360</v>
      </c>
      <c r="K7" s="21">
        <v>15</v>
      </c>
      <c r="L7" s="21"/>
      <c r="M7" s="21"/>
      <c r="N7" s="18"/>
      <c r="O7" s="19">
        <f t="shared" si="1"/>
        <v>290.55</v>
      </c>
      <c r="P7" s="20" t="s">
        <v>24</v>
      </c>
    </row>
    <row r="8" ht="14.25" spans="1:16">
      <c r="A8" s="12" t="s">
        <v>279</v>
      </c>
      <c r="B8" s="22" t="s">
        <v>280</v>
      </c>
      <c r="C8" s="23">
        <v>1.5</v>
      </c>
      <c r="D8" s="24"/>
      <c r="E8" s="15">
        <v>5</v>
      </c>
      <c r="F8" s="16">
        <v>4.5</v>
      </c>
      <c r="G8" s="17">
        <v>1.75</v>
      </c>
      <c r="H8" s="18"/>
      <c r="I8" s="18">
        <f t="shared" si="0"/>
        <v>92.75</v>
      </c>
      <c r="J8" s="25">
        <v>195</v>
      </c>
      <c r="K8" s="25">
        <v>3</v>
      </c>
      <c r="L8" s="25"/>
      <c r="M8" s="25"/>
      <c r="N8" s="18"/>
      <c r="O8" s="19">
        <f t="shared" si="1"/>
        <v>166.425</v>
      </c>
      <c r="P8" s="20" t="s">
        <v>24</v>
      </c>
    </row>
    <row r="9" ht="14.25" spans="1:16">
      <c r="A9" s="12" t="s">
        <v>281</v>
      </c>
      <c r="B9" s="13" t="s">
        <v>282</v>
      </c>
      <c r="C9" s="14"/>
      <c r="D9" s="14"/>
      <c r="E9" s="15"/>
      <c r="F9" s="16">
        <v>2</v>
      </c>
      <c r="G9" s="17"/>
      <c r="H9" s="18"/>
      <c r="I9" s="18">
        <f t="shared" si="0"/>
        <v>82</v>
      </c>
      <c r="J9" s="21">
        <v>140</v>
      </c>
      <c r="K9" s="21"/>
      <c r="L9" s="21"/>
      <c r="M9" s="21">
        <v>60</v>
      </c>
      <c r="N9" s="18"/>
      <c r="O9" s="19">
        <f t="shared" si="1"/>
        <v>164.6</v>
      </c>
      <c r="P9" s="20" t="s">
        <v>24</v>
      </c>
    </row>
    <row r="10" ht="14.25" spans="1:16">
      <c r="A10" s="12" t="s">
        <v>283</v>
      </c>
      <c r="B10" s="13" t="s">
        <v>284</v>
      </c>
      <c r="C10" s="14"/>
      <c r="D10" s="14">
        <v>5</v>
      </c>
      <c r="E10" s="15"/>
      <c r="F10" s="16">
        <v>4</v>
      </c>
      <c r="G10" s="17"/>
      <c r="H10" s="18">
        <v>3</v>
      </c>
      <c r="I10" s="18">
        <f t="shared" si="0"/>
        <v>92</v>
      </c>
      <c r="J10" s="21">
        <v>185</v>
      </c>
      <c r="K10" s="21">
        <v>5</v>
      </c>
      <c r="L10" s="21"/>
      <c r="M10" s="21"/>
      <c r="N10" s="18"/>
      <c r="O10" s="19">
        <f t="shared" si="1"/>
        <v>160.6</v>
      </c>
      <c r="P10" s="20" t="s">
        <v>24</v>
      </c>
    </row>
    <row r="11" spans="1:16">
      <c r="A11" s="12" t="s">
        <v>285</v>
      </c>
      <c r="B11" s="13" t="s">
        <v>286</v>
      </c>
      <c r="C11" s="14"/>
      <c r="D11" s="14">
        <v>2</v>
      </c>
      <c r="E11" s="15"/>
      <c r="F11" s="16">
        <v>3.5</v>
      </c>
      <c r="G11" s="17"/>
      <c r="H11" s="18">
        <v>3</v>
      </c>
      <c r="I11" s="18">
        <f t="shared" si="0"/>
        <v>88.5</v>
      </c>
      <c r="J11" s="26">
        <v>180</v>
      </c>
      <c r="K11" s="26"/>
      <c r="L11" s="26"/>
      <c r="M11" s="26"/>
      <c r="N11" s="18"/>
      <c r="O11" s="19">
        <f t="shared" si="1"/>
        <v>152.55</v>
      </c>
      <c r="P11" s="20" t="s">
        <v>31</v>
      </c>
    </row>
    <row r="12" spans="1:16">
      <c r="A12" s="12" t="s">
        <v>287</v>
      </c>
      <c r="B12" s="13" t="s">
        <v>288</v>
      </c>
      <c r="C12" s="14"/>
      <c r="D12" s="14"/>
      <c r="E12" s="15">
        <v>5</v>
      </c>
      <c r="F12" s="16">
        <v>4.5</v>
      </c>
      <c r="G12" s="17"/>
      <c r="H12" s="18"/>
      <c r="I12" s="18">
        <f t="shared" si="0"/>
        <v>89.5</v>
      </c>
      <c r="J12" s="26">
        <v>50</v>
      </c>
      <c r="K12" s="26">
        <v>27</v>
      </c>
      <c r="L12" s="26">
        <v>0.75</v>
      </c>
      <c r="M12" s="26">
        <v>60</v>
      </c>
      <c r="N12" s="18"/>
      <c r="O12" s="19">
        <f t="shared" si="1"/>
        <v>123.275</v>
      </c>
      <c r="P12" s="20" t="s">
        <v>31</v>
      </c>
    </row>
    <row r="13" ht="14.25" spans="1:16">
      <c r="A13" s="12" t="s">
        <v>289</v>
      </c>
      <c r="B13" s="13" t="s">
        <v>290</v>
      </c>
      <c r="C13" s="14"/>
      <c r="D13" s="14"/>
      <c r="E13" s="15"/>
      <c r="F13" s="16">
        <v>4.5</v>
      </c>
      <c r="G13" s="17"/>
      <c r="H13" s="18"/>
      <c r="I13" s="18">
        <f t="shared" si="0"/>
        <v>84.5</v>
      </c>
      <c r="J13" s="21">
        <v>120</v>
      </c>
      <c r="K13" s="21"/>
      <c r="L13" s="21"/>
      <c r="M13" s="21">
        <v>10</v>
      </c>
      <c r="N13" s="18"/>
      <c r="O13" s="19">
        <f t="shared" si="1"/>
        <v>116.35</v>
      </c>
      <c r="P13" s="20" t="s">
        <v>31</v>
      </c>
    </row>
    <row r="14" ht="14.25" spans="1:16">
      <c r="A14" s="12" t="s">
        <v>291</v>
      </c>
      <c r="B14" s="22" t="s">
        <v>292</v>
      </c>
      <c r="C14" s="23"/>
      <c r="D14" s="24"/>
      <c r="E14" s="15"/>
      <c r="F14" s="16">
        <v>5</v>
      </c>
      <c r="G14" s="17"/>
      <c r="H14" s="18"/>
      <c r="I14" s="18">
        <f t="shared" si="0"/>
        <v>85</v>
      </c>
      <c r="J14" s="25">
        <v>70</v>
      </c>
      <c r="K14" s="25"/>
      <c r="L14" s="25"/>
      <c r="M14" s="25">
        <v>30</v>
      </c>
      <c r="N14" s="18"/>
      <c r="O14" s="19">
        <f t="shared" si="1"/>
        <v>95.5</v>
      </c>
      <c r="P14" s="20" t="s">
        <v>31</v>
      </c>
    </row>
    <row r="15" spans="1:16">
      <c r="A15" s="12" t="s">
        <v>293</v>
      </c>
      <c r="B15" s="13" t="s">
        <v>294</v>
      </c>
      <c r="C15" s="14"/>
      <c r="D15" s="14"/>
      <c r="E15" s="15"/>
      <c r="F15" s="16">
        <v>3</v>
      </c>
      <c r="G15" s="17"/>
      <c r="H15" s="18"/>
      <c r="I15" s="18">
        <f t="shared" si="0"/>
        <v>83</v>
      </c>
      <c r="J15" s="26">
        <v>90</v>
      </c>
      <c r="K15" s="26"/>
      <c r="L15" s="26"/>
      <c r="M15" s="26"/>
      <c r="N15" s="18"/>
      <c r="O15" s="19">
        <f t="shared" si="1"/>
        <v>87.9</v>
      </c>
      <c r="P15" s="20" t="s">
        <v>31</v>
      </c>
    </row>
    <row r="16" spans="1:16">
      <c r="A16" s="12" t="s">
        <v>295</v>
      </c>
      <c r="B16" s="13" t="s">
        <v>296</v>
      </c>
      <c r="C16" s="14"/>
      <c r="D16" s="14"/>
      <c r="E16" s="15"/>
      <c r="F16" s="16">
        <v>3.5</v>
      </c>
      <c r="G16" s="17">
        <v>2.5</v>
      </c>
      <c r="H16" s="18"/>
      <c r="I16" s="18">
        <f t="shared" si="0"/>
        <v>86</v>
      </c>
      <c r="J16" s="26">
        <v>60</v>
      </c>
      <c r="K16" s="26">
        <v>0.67</v>
      </c>
      <c r="L16" s="26"/>
      <c r="M16" s="26"/>
      <c r="N16" s="18"/>
      <c r="O16" s="19">
        <f t="shared" si="1"/>
        <v>68.269</v>
      </c>
      <c r="P16" s="20" t="s">
        <v>31</v>
      </c>
    </row>
    <row r="17" ht="14.25" spans="1:16">
      <c r="A17" s="12" t="s">
        <v>297</v>
      </c>
      <c r="B17" s="13" t="s">
        <v>298</v>
      </c>
      <c r="C17" s="14"/>
      <c r="D17" s="14"/>
      <c r="E17" s="15"/>
      <c r="F17" s="16">
        <v>3.5</v>
      </c>
      <c r="G17" s="17"/>
      <c r="H17" s="18">
        <v>3</v>
      </c>
      <c r="I17" s="18">
        <f t="shared" si="0"/>
        <v>86.5</v>
      </c>
      <c r="J17" s="21">
        <v>60</v>
      </c>
      <c r="K17" s="21"/>
      <c r="L17" s="21"/>
      <c r="M17" s="21"/>
      <c r="N17" s="18"/>
      <c r="O17" s="19">
        <f t="shared" si="1"/>
        <v>67.95</v>
      </c>
      <c r="P17" s="20" t="s">
        <v>31</v>
      </c>
    </row>
    <row r="18" spans="1:16">
      <c r="A18" s="12" t="s">
        <v>299</v>
      </c>
      <c r="B18" s="13" t="s">
        <v>300</v>
      </c>
      <c r="C18" s="14"/>
      <c r="D18" s="14"/>
      <c r="E18" s="15"/>
      <c r="F18" s="16">
        <v>4</v>
      </c>
      <c r="G18" s="17"/>
      <c r="H18" s="18"/>
      <c r="I18" s="18">
        <f t="shared" si="0"/>
        <v>84</v>
      </c>
      <c r="J18" s="26">
        <v>60</v>
      </c>
      <c r="K18" s="26"/>
      <c r="L18" s="26"/>
      <c r="M18" s="26"/>
      <c r="N18" s="18"/>
      <c r="O18" s="19">
        <f t="shared" si="1"/>
        <v>67.2</v>
      </c>
      <c r="P18" s="20" t="s">
        <v>31</v>
      </c>
    </row>
    <row r="19" spans="1:16">
      <c r="A19" s="12" t="s">
        <v>301</v>
      </c>
      <c r="B19" s="27" t="s">
        <v>302</v>
      </c>
      <c r="C19" s="26"/>
      <c r="D19" s="26">
        <v>2</v>
      </c>
      <c r="E19" s="28">
        <v>5</v>
      </c>
      <c r="F19" s="16">
        <v>4</v>
      </c>
      <c r="G19" s="17"/>
      <c r="H19" s="18"/>
      <c r="I19" s="18">
        <f t="shared" si="0"/>
        <v>91</v>
      </c>
      <c r="J19" s="18"/>
      <c r="K19" s="18">
        <v>54</v>
      </c>
      <c r="L19" s="18"/>
      <c r="M19" s="18"/>
      <c r="N19" s="18"/>
      <c r="O19" s="19">
        <f t="shared" si="1"/>
        <v>65.1</v>
      </c>
      <c r="P19" s="20" t="s">
        <v>31</v>
      </c>
    </row>
    <row r="20" spans="1:16">
      <c r="A20" s="12" t="s">
        <v>303</v>
      </c>
      <c r="B20" s="27" t="s">
        <v>304</v>
      </c>
      <c r="C20" s="18"/>
      <c r="D20" s="18">
        <v>2</v>
      </c>
      <c r="E20" s="28">
        <v>5</v>
      </c>
      <c r="F20" s="16">
        <v>3.5</v>
      </c>
      <c r="G20" s="17"/>
      <c r="H20" s="18"/>
      <c r="I20" s="18">
        <f t="shared" si="0"/>
        <v>90.5</v>
      </c>
      <c r="J20" s="18"/>
      <c r="K20" s="18"/>
      <c r="L20" s="18">
        <v>30.5</v>
      </c>
      <c r="M20" s="18">
        <v>20</v>
      </c>
      <c r="N20" s="18"/>
      <c r="O20" s="19">
        <f t="shared" si="1"/>
        <v>62.5</v>
      </c>
      <c r="P20" s="20" t="s">
        <v>31</v>
      </c>
    </row>
    <row r="21" ht="14.25" spans="1:16">
      <c r="A21" s="12" t="s">
        <v>305</v>
      </c>
      <c r="B21" s="27" t="s">
        <v>306</v>
      </c>
      <c r="C21" s="18"/>
      <c r="D21" s="18"/>
      <c r="E21" s="28"/>
      <c r="F21" s="16">
        <v>3.5</v>
      </c>
      <c r="G21" s="17"/>
      <c r="H21" s="18"/>
      <c r="I21" s="18">
        <f t="shared" si="0"/>
        <v>83.5</v>
      </c>
      <c r="J21" s="29"/>
      <c r="K21" s="29"/>
      <c r="L21" s="29"/>
      <c r="M21" s="29">
        <v>50</v>
      </c>
      <c r="N21" s="18"/>
      <c r="O21" s="19">
        <f t="shared" si="1"/>
        <v>60.05</v>
      </c>
      <c r="P21" s="20" t="s">
        <v>31</v>
      </c>
    </row>
    <row r="22" spans="1:16">
      <c r="A22" s="12" t="s">
        <v>307</v>
      </c>
      <c r="B22" s="27" t="s">
        <v>308</v>
      </c>
      <c r="C22" s="18"/>
      <c r="D22" s="18"/>
      <c r="E22" s="28">
        <v>5</v>
      </c>
      <c r="F22" s="16">
        <v>5</v>
      </c>
      <c r="G22" s="17"/>
      <c r="H22" s="18"/>
      <c r="I22" s="18">
        <f t="shared" si="0"/>
        <v>90</v>
      </c>
      <c r="J22" s="18">
        <v>45</v>
      </c>
      <c r="K22" s="18"/>
      <c r="L22" s="18"/>
      <c r="M22" s="18"/>
      <c r="N22" s="18"/>
      <c r="O22" s="19">
        <f t="shared" si="1"/>
        <v>58.5</v>
      </c>
      <c r="P22" s="20" t="s">
        <v>31</v>
      </c>
    </row>
    <row r="23" spans="1:16">
      <c r="A23" s="12" t="s">
        <v>309</v>
      </c>
      <c r="B23" s="27" t="s">
        <v>310</v>
      </c>
      <c r="C23" s="18"/>
      <c r="D23" s="18"/>
      <c r="E23" s="28"/>
      <c r="F23" s="16">
        <v>4</v>
      </c>
      <c r="G23" s="17"/>
      <c r="H23" s="18"/>
      <c r="I23" s="18">
        <f t="shared" si="0"/>
        <v>84</v>
      </c>
      <c r="J23" s="18"/>
      <c r="K23" s="18"/>
      <c r="L23" s="18">
        <v>36</v>
      </c>
      <c r="M23" s="18">
        <v>10</v>
      </c>
      <c r="N23" s="18"/>
      <c r="O23" s="19">
        <f t="shared" si="1"/>
        <v>57.4</v>
      </c>
      <c r="P23" s="20" t="s">
        <v>31</v>
      </c>
    </row>
    <row r="24" ht="14.25" spans="1:16">
      <c r="A24" s="12" t="s">
        <v>311</v>
      </c>
      <c r="B24" s="30" t="s">
        <v>312</v>
      </c>
      <c r="C24" s="29"/>
      <c r="D24" s="19">
        <v>2</v>
      </c>
      <c r="E24" s="28"/>
      <c r="F24" s="16">
        <v>4</v>
      </c>
      <c r="G24" s="17"/>
      <c r="H24" s="18"/>
      <c r="I24" s="18">
        <f t="shared" si="0"/>
        <v>86</v>
      </c>
      <c r="J24" s="31"/>
      <c r="K24" s="31">
        <v>3</v>
      </c>
      <c r="L24" s="31">
        <v>24</v>
      </c>
      <c r="M24" s="31">
        <v>10</v>
      </c>
      <c r="N24" s="18"/>
      <c r="O24" s="19">
        <f t="shared" si="1"/>
        <v>51.7</v>
      </c>
      <c r="P24" s="20" t="s">
        <v>31</v>
      </c>
    </row>
    <row r="25" ht="14.25" spans="1:16">
      <c r="A25" s="12" t="s">
        <v>313</v>
      </c>
      <c r="B25" s="27" t="s">
        <v>314</v>
      </c>
      <c r="C25" s="18">
        <v>1.5</v>
      </c>
      <c r="D25" s="18">
        <v>2</v>
      </c>
      <c r="E25" s="28">
        <v>5</v>
      </c>
      <c r="F25" s="16">
        <v>3.5</v>
      </c>
      <c r="G25" s="17"/>
      <c r="H25" s="18"/>
      <c r="I25" s="18">
        <f t="shared" si="0"/>
        <v>92</v>
      </c>
      <c r="J25" s="29">
        <v>30</v>
      </c>
      <c r="K25" s="29"/>
      <c r="L25" s="29"/>
      <c r="M25" s="29"/>
      <c r="N25" s="18"/>
      <c r="O25" s="19">
        <f t="shared" si="1"/>
        <v>48.6</v>
      </c>
      <c r="P25" s="20" t="s">
        <v>31</v>
      </c>
    </row>
    <row r="26" ht="14.25" spans="1:16">
      <c r="A26" s="12" t="s">
        <v>315</v>
      </c>
      <c r="B26" s="30" t="s">
        <v>316</v>
      </c>
      <c r="C26" s="29"/>
      <c r="D26" s="19">
        <v>2</v>
      </c>
      <c r="E26" s="28"/>
      <c r="F26" s="16">
        <v>5</v>
      </c>
      <c r="G26" s="17"/>
      <c r="H26" s="18"/>
      <c r="I26" s="18">
        <f t="shared" si="0"/>
        <v>87</v>
      </c>
      <c r="J26" s="31"/>
      <c r="K26" s="31"/>
      <c r="L26" s="31"/>
      <c r="M26" s="31">
        <v>30</v>
      </c>
      <c r="N26" s="18"/>
      <c r="O26" s="19">
        <f t="shared" si="1"/>
        <v>47.1</v>
      </c>
      <c r="P26" s="20" t="s">
        <v>31</v>
      </c>
    </row>
    <row r="27" ht="14.25" spans="1:16">
      <c r="A27" s="12" t="s">
        <v>317</v>
      </c>
      <c r="B27" s="27" t="s">
        <v>318</v>
      </c>
      <c r="C27" s="18"/>
      <c r="D27" s="18"/>
      <c r="E27" s="28"/>
      <c r="F27" s="16">
        <v>4</v>
      </c>
      <c r="G27" s="17"/>
      <c r="H27" s="18"/>
      <c r="I27" s="18">
        <f t="shared" si="0"/>
        <v>84</v>
      </c>
      <c r="J27" s="29"/>
      <c r="K27" s="29"/>
      <c r="L27" s="29"/>
      <c r="M27" s="29">
        <v>30</v>
      </c>
      <c r="N27" s="18"/>
      <c r="O27" s="19">
        <f t="shared" si="1"/>
        <v>46.2</v>
      </c>
      <c r="P27" s="20" t="s">
        <v>31</v>
      </c>
    </row>
    <row r="28" ht="14.25" spans="1:16">
      <c r="A28" s="12" t="s">
        <v>319</v>
      </c>
      <c r="B28" s="30" t="s">
        <v>320</v>
      </c>
      <c r="C28" s="29">
        <v>1.5</v>
      </c>
      <c r="D28" s="19">
        <v>2</v>
      </c>
      <c r="E28" s="28"/>
      <c r="F28" s="16">
        <v>4.5</v>
      </c>
      <c r="G28" s="17">
        <v>1.75</v>
      </c>
      <c r="H28" s="18"/>
      <c r="I28" s="18">
        <f t="shared" si="0"/>
        <v>89.75</v>
      </c>
      <c r="J28" s="31"/>
      <c r="K28" s="31"/>
      <c r="L28" s="31">
        <v>16</v>
      </c>
      <c r="M28" s="31">
        <v>10</v>
      </c>
      <c r="N28" s="18"/>
      <c r="O28" s="19">
        <f t="shared" si="1"/>
        <v>45.125</v>
      </c>
      <c r="P28" s="20" t="s">
        <v>31</v>
      </c>
    </row>
    <row r="29" spans="1:16">
      <c r="A29" s="12" t="s">
        <v>321</v>
      </c>
      <c r="B29" s="27" t="s">
        <v>322</v>
      </c>
      <c r="C29" s="18"/>
      <c r="D29" s="18">
        <v>2</v>
      </c>
      <c r="E29" s="28"/>
      <c r="F29" s="16">
        <v>4.5</v>
      </c>
      <c r="G29" s="17"/>
      <c r="H29" s="18"/>
      <c r="I29" s="18">
        <f t="shared" si="0"/>
        <v>86.5</v>
      </c>
      <c r="J29" s="18"/>
      <c r="K29" s="18">
        <v>27</v>
      </c>
      <c r="L29" s="18"/>
      <c r="M29" s="18"/>
      <c r="N29" s="18"/>
      <c r="O29" s="19">
        <f t="shared" si="1"/>
        <v>44.85</v>
      </c>
      <c r="P29" s="20" t="s">
        <v>31</v>
      </c>
    </row>
    <row r="30" spans="1:16">
      <c r="A30" s="12" t="s">
        <v>323</v>
      </c>
      <c r="B30" s="27" t="s">
        <v>324</v>
      </c>
      <c r="C30" s="18"/>
      <c r="D30" s="18">
        <v>2</v>
      </c>
      <c r="E30" s="28"/>
      <c r="F30" s="16">
        <v>3.5</v>
      </c>
      <c r="G30" s="17">
        <v>2.5</v>
      </c>
      <c r="H30" s="18"/>
      <c r="I30" s="18">
        <f t="shared" si="0"/>
        <v>88</v>
      </c>
      <c r="J30" s="18"/>
      <c r="K30" s="18">
        <v>21.67</v>
      </c>
      <c r="L30" s="18"/>
      <c r="M30" s="18"/>
      <c r="N30" s="18"/>
      <c r="O30" s="19">
        <f t="shared" si="1"/>
        <v>41.569</v>
      </c>
      <c r="P30" s="20" t="s">
        <v>31</v>
      </c>
    </row>
    <row r="31" ht="14.25" spans="1:16">
      <c r="A31" s="12" t="s">
        <v>325</v>
      </c>
      <c r="B31" s="30" t="s">
        <v>326</v>
      </c>
      <c r="C31" s="29">
        <v>1</v>
      </c>
      <c r="D31" s="19">
        <v>2</v>
      </c>
      <c r="E31" s="28"/>
      <c r="F31" s="16">
        <v>4</v>
      </c>
      <c r="G31" s="17">
        <v>1.75</v>
      </c>
      <c r="H31" s="18"/>
      <c r="I31" s="18">
        <f t="shared" si="0"/>
        <v>88.75</v>
      </c>
      <c r="J31" s="31"/>
      <c r="K31" s="31"/>
      <c r="L31" s="31">
        <v>0.625</v>
      </c>
      <c r="M31" s="31">
        <v>10</v>
      </c>
      <c r="N31" s="18"/>
      <c r="O31" s="19">
        <f t="shared" si="1"/>
        <v>34.0625</v>
      </c>
      <c r="P31" s="20" t="s">
        <v>31</v>
      </c>
    </row>
    <row r="32" ht="14.25" spans="1:16">
      <c r="A32" s="12" t="s">
        <v>327</v>
      </c>
      <c r="B32" s="27" t="s">
        <v>328</v>
      </c>
      <c r="C32" s="18"/>
      <c r="D32" s="18"/>
      <c r="E32" s="28"/>
      <c r="F32" s="16">
        <v>3.5</v>
      </c>
      <c r="G32" s="17"/>
      <c r="H32" s="18"/>
      <c r="I32" s="18">
        <f t="shared" si="0"/>
        <v>83.5</v>
      </c>
      <c r="J32" s="29"/>
      <c r="K32" s="29">
        <v>12</v>
      </c>
      <c r="L32" s="29"/>
      <c r="M32" s="29"/>
      <c r="N32" s="18"/>
      <c r="O32" s="19">
        <f t="shared" si="1"/>
        <v>33.45</v>
      </c>
      <c r="P32" s="20" t="s">
        <v>31</v>
      </c>
    </row>
    <row r="33" spans="1:16">
      <c r="A33" s="12" t="s">
        <v>329</v>
      </c>
      <c r="B33" s="27" t="s">
        <v>330</v>
      </c>
      <c r="C33" s="18"/>
      <c r="D33" s="18"/>
      <c r="E33" s="28"/>
      <c r="F33" s="16">
        <v>3</v>
      </c>
      <c r="G33" s="17"/>
      <c r="H33" s="18"/>
      <c r="I33" s="18">
        <f t="shared" si="0"/>
        <v>83</v>
      </c>
      <c r="J33" s="18"/>
      <c r="K33" s="18"/>
      <c r="L33" s="18">
        <v>10</v>
      </c>
      <c r="M33" s="18"/>
      <c r="N33" s="18"/>
      <c r="O33" s="19">
        <f t="shared" si="1"/>
        <v>31.9</v>
      </c>
      <c r="P33" s="20" t="s">
        <v>31</v>
      </c>
    </row>
    <row r="34" ht="14.25" spans="1:16">
      <c r="A34" s="12" t="s">
        <v>331</v>
      </c>
      <c r="B34" s="30" t="s">
        <v>332</v>
      </c>
      <c r="C34" s="29"/>
      <c r="D34" s="19">
        <v>1.5</v>
      </c>
      <c r="E34" s="28"/>
      <c r="F34" s="16">
        <v>3.5</v>
      </c>
      <c r="G34" s="17"/>
      <c r="H34" s="18"/>
      <c r="I34" s="18">
        <f t="shared" si="0"/>
        <v>85</v>
      </c>
      <c r="J34" s="31"/>
      <c r="K34" s="31"/>
      <c r="L34" s="31">
        <v>8.7</v>
      </c>
      <c r="M34" s="31"/>
      <c r="N34" s="18"/>
      <c r="O34" s="19">
        <f t="shared" si="1"/>
        <v>31.59</v>
      </c>
      <c r="P34" s="20" t="s">
        <v>31</v>
      </c>
    </row>
    <row r="35" spans="1:16">
      <c r="A35" s="12" t="s">
        <v>333</v>
      </c>
      <c r="B35" s="27" t="s">
        <v>334</v>
      </c>
      <c r="C35" s="18"/>
      <c r="D35" s="18"/>
      <c r="E35" s="28"/>
      <c r="F35" s="16">
        <v>5</v>
      </c>
      <c r="G35" s="17"/>
      <c r="H35" s="18"/>
      <c r="I35" s="18">
        <f t="shared" si="0"/>
        <v>85</v>
      </c>
      <c r="J35" s="18"/>
      <c r="K35" s="18">
        <v>1.33</v>
      </c>
      <c r="L35" s="18">
        <v>6.98</v>
      </c>
      <c r="M35" s="18"/>
      <c r="N35" s="18"/>
      <c r="O35" s="19">
        <f t="shared" si="1"/>
        <v>31.317</v>
      </c>
      <c r="P35" s="20" t="s">
        <v>31</v>
      </c>
    </row>
    <row r="36" ht="14.25" spans="1:16">
      <c r="A36" s="12" t="s">
        <v>335</v>
      </c>
      <c r="B36" s="30" t="s">
        <v>336</v>
      </c>
      <c r="C36" s="29">
        <v>1.5</v>
      </c>
      <c r="D36" s="19"/>
      <c r="E36" s="28"/>
      <c r="F36" s="16">
        <v>4.5</v>
      </c>
      <c r="G36" s="17"/>
      <c r="H36" s="18">
        <v>3</v>
      </c>
      <c r="I36" s="18">
        <f t="shared" si="0"/>
        <v>89</v>
      </c>
      <c r="J36" s="31"/>
      <c r="K36" s="31">
        <v>3</v>
      </c>
      <c r="L36" s="31">
        <v>0.625</v>
      </c>
      <c r="M36" s="31"/>
      <c r="N36" s="18"/>
      <c r="O36" s="19">
        <f t="shared" si="1"/>
        <v>29.2375</v>
      </c>
      <c r="P36" s="20" t="s">
        <v>31</v>
      </c>
    </row>
    <row r="37" ht="14.25" spans="1:16">
      <c r="A37" s="32" t="s">
        <v>337</v>
      </c>
      <c r="B37" s="33" t="s">
        <v>338</v>
      </c>
      <c r="C37" s="34"/>
      <c r="D37" s="34">
        <v>5</v>
      </c>
      <c r="E37" s="35">
        <v>5</v>
      </c>
      <c r="F37" s="16">
        <v>4.5</v>
      </c>
      <c r="G37" s="36"/>
      <c r="H37" s="34"/>
      <c r="I37" s="34">
        <f t="shared" si="0"/>
        <v>94.5</v>
      </c>
      <c r="J37" s="37"/>
      <c r="K37" s="37"/>
      <c r="L37" s="37"/>
      <c r="M37" s="37"/>
      <c r="N37" s="34"/>
      <c r="O37" s="38">
        <f t="shared" si="1"/>
        <v>28.35</v>
      </c>
      <c r="P37" s="20" t="s">
        <v>64</v>
      </c>
    </row>
    <row r="38" ht="14.25" spans="1:16">
      <c r="A38" s="32" t="s">
        <v>339</v>
      </c>
      <c r="B38" s="33" t="s">
        <v>340</v>
      </c>
      <c r="C38" s="34"/>
      <c r="D38" s="34"/>
      <c r="E38" s="35"/>
      <c r="F38" s="16">
        <v>3.5</v>
      </c>
      <c r="G38" s="36"/>
      <c r="H38" s="34"/>
      <c r="I38" s="34">
        <f t="shared" si="0"/>
        <v>83.5</v>
      </c>
      <c r="J38" s="37"/>
      <c r="K38" s="37">
        <v>3.4</v>
      </c>
      <c r="L38" s="37"/>
      <c r="M38" s="37"/>
      <c r="N38" s="34"/>
      <c r="O38" s="38">
        <f t="shared" si="1"/>
        <v>27.43</v>
      </c>
      <c r="P38" s="20" t="s">
        <v>64</v>
      </c>
    </row>
    <row r="39" ht="14.25" spans="1:16">
      <c r="A39" s="32" t="s">
        <v>341</v>
      </c>
      <c r="B39" s="39" t="s">
        <v>342</v>
      </c>
      <c r="C39" s="37"/>
      <c r="D39" s="38"/>
      <c r="E39" s="35"/>
      <c r="F39" s="16">
        <v>3</v>
      </c>
      <c r="G39" s="36"/>
      <c r="H39" s="34"/>
      <c r="I39" s="34">
        <f t="shared" si="0"/>
        <v>83</v>
      </c>
      <c r="J39" s="40"/>
      <c r="K39" s="40">
        <v>3</v>
      </c>
      <c r="L39" s="40"/>
      <c r="M39" s="40"/>
      <c r="N39" s="34"/>
      <c r="O39" s="38">
        <f t="shared" si="1"/>
        <v>27</v>
      </c>
      <c r="P39" s="20" t="s">
        <v>64</v>
      </c>
    </row>
    <row r="40" spans="1:16">
      <c r="A40" s="32" t="s">
        <v>343</v>
      </c>
      <c r="B40" s="33" t="s">
        <v>344</v>
      </c>
      <c r="C40" s="34">
        <v>1.5</v>
      </c>
      <c r="D40" s="34"/>
      <c r="E40" s="35"/>
      <c r="F40" s="16">
        <v>3.5</v>
      </c>
      <c r="G40" s="36"/>
      <c r="H40" s="34"/>
      <c r="I40" s="34">
        <f t="shared" si="0"/>
        <v>85</v>
      </c>
      <c r="J40" s="34"/>
      <c r="K40" s="34">
        <v>0.29</v>
      </c>
      <c r="L40" s="34"/>
      <c r="M40" s="34"/>
      <c r="N40" s="34"/>
      <c r="O40" s="38">
        <f t="shared" si="1"/>
        <v>25.703</v>
      </c>
      <c r="P40" s="20" t="s">
        <v>64</v>
      </c>
    </row>
    <row r="41" ht="14.25" spans="1:16">
      <c r="A41" s="32" t="s">
        <v>345</v>
      </c>
      <c r="B41" s="39" t="s">
        <v>346</v>
      </c>
      <c r="C41" s="37"/>
      <c r="D41" s="38"/>
      <c r="E41" s="35"/>
      <c r="F41" s="16">
        <v>4</v>
      </c>
      <c r="G41" s="36"/>
      <c r="H41" s="34"/>
      <c r="I41" s="34">
        <f t="shared" si="0"/>
        <v>84</v>
      </c>
      <c r="J41" s="40"/>
      <c r="K41" s="40"/>
      <c r="L41" s="40"/>
      <c r="M41" s="40"/>
      <c r="N41" s="34"/>
      <c r="O41" s="38">
        <f t="shared" si="1"/>
        <v>25.2</v>
      </c>
      <c r="P41" s="20" t="s">
        <v>64</v>
      </c>
    </row>
    <row r="42" spans="1:16">
      <c r="A42" s="32" t="s">
        <v>347</v>
      </c>
      <c r="B42" s="33" t="s">
        <v>348</v>
      </c>
      <c r="C42" s="34"/>
      <c r="D42" s="34"/>
      <c r="E42" s="35"/>
      <c r="F42" s="16">
        <v>4</v>
      </c>
      <c r="G42" s="36"/>
      <c r="H42" s="34"/>
      <c r="I42" s="34">
        <f t="shared" si="0"/>
        <v>84</v>
      </c>
      <c r="J42" s="34"/>
      <c r="K42" s="34"/>
      <c r="L42" s="34"/>
      <c r="M42" s="34"/>
      <c r="N42" s="34"/>
      <c r="O42" s="38">
        <f t="shared" si="1"/>
        <v>25.2</v>
      </c>
      <c r="P42" s="20" t="s">
        <v>64</v>
      </c>
    </row>
    <row r="43" spans="1:16">
      <c r="A43" s="32" t="s">
        <v>349</v>
      </c>
      <c r="B43" s="33" t="s">
        <v>350</v>
      </c>
      <c r="C43" s="34"/>
      <c r="D43" s="34"/>
      <c r="E43" s="35"/>
      <c r="F43" s="16">
        <v>4</v>
      </c>
      <c r="G43" s="36"/>
      <c r="H43" s="34"/>
      <c r="I43" s="34">
        <f t="shared" si="0"/>
        <v>84</v>
      </c>
      <c r="J43" s="34"/>
      <c r="K43" s="34"/>
      <c r="L43" s="34"/>
      <c r="M43" s="34"/>
      <c r="N43" s="34"/>
      <c r="O43" s="38">
        <f t="shared" si="1"/>
        <v>25.2</v>
      </c>
      <c r="P43" s="20" t="s">
        <v>64</v>
      </c>
    </row>
    <row r="44" ht="14.25" spans="1:16">
      <c r="A44" s="32" t="s">
        <v>351</v>
      </c>
      <c r="B44" s="33" t="s">
        <v>352</v>
      </c>
      <c r="C44" s="34"/>
      <c r="D44" s="34"/>
      <c r="E44" s="35"/>
      <c r="F44" s="16">
        <v>4</v>
      </c>
      <c r="G44" s="36"/>
      <c r="H44" s="34"/>
      <c r="I44" s="34">
        <f t="shared" si="0"/>
        <v>84</v>
      </c>
      <c r="J44" s="41"/>
      <c r="K44" s="41"/>
      <c r="L44" s="41"/>
      <c r="M44" s="41"/>
      <c r="N44" s="34"/>
      <c r="O44" s="38">
        <f t="shared" si="1"/>
        <v>25.2</v>
      </c>
      <c r="P44" s="20" t="s">
        <v>64</v>
      </c>
    </row>
    <row r="45" ht="14.25" spans="1:16">
      <c r="A45" s="32" t="s">
        <v>353</v>
      </c>
      <c r="B45" s="39" t="s">
        <v>354</v>
      </c>
      <c r="C45" s="37"/>
      <c r="D45" s="38"/>
      <c r="E45" s="35"/>
      <c r="F45" s="16">
        <v>3.5</v>
      </c>
      <c r="G45" s="36"/>
      <c r="H45" s="34"/>
      <c r="I45" s="34">
        <f t="shared" si="0"/>
        <v>83.5</v>
      </c>
      <c r="J45" s="42"/>
      <c r="K45" s="42"/>
      <c r="L45" s="42"/>
      <c r="M45" s="42"/>
      <c r="N45" s="34"/>
      <c r="O45" s="38">
        <f t="shared" si="1"/>
        <v>25.05</v>
      </c>
      <c r="P45" s="20" t="s">
        <v>64</v>
      </c>
    </row>
    <row r="46" spans="1:16">
      <c r="A46" s="32" t="s">
        <v>355</v>
      </c>
      <c r="B46" s="33" t="s">
        <v>356</v>
      </c>
      <c r="C46" s="34"/>
      <c r="D46" s="34"/>
      <c r="E46" s="35"/>
      <c r="F46" s="16">
        <v>3.5</v>
      </c>
      <c r="G46" s="36"/>
      <c r="H46" s="34"/>
      <c r="I46" s="34">
        <f t="shared" si="0"/>
        <v>83.5</v>
      </c>
      <c r="J46" s="43"/>
      <c r="K46" s="43"/>
      <c r="L46" s="44"/>
      <c r="M46" s="43"/>
      <c r="N46" s="34"/>
      <c r="O46" s="38">
        <f t="shared" si="1"/>
        <v>25.05</v>
      </c>
      <c r="P46" s="20" t="s">
        <v>64</v>
      </c>
    </row>
    <row r="47" spans="1:16">
      <c r="A47" s="32" t="s">
        <v>357</v>
      </c>
      <c r="B47" s="33" t="s">
        <v>358</v>
      </c>
      <c r="C47" s="34"/>
      <c r="D47" s="34"/>
      <c r="E47" s="35"/>
      <c r="F47" s="16">
        <v>3.5</v>
      </c>
      <c r="G47" s="36"/>
      <c r="H47" s="34"/>
      <c r="I47" s="34">
        <f t="shared" si="0"/>
        <v>83.5</v>
      </c>
      <c r="J47" s="43"/>
      <c r="K47" s="43"/>
      <c r="L47" s="43"/>
      <c r="M47" s="43"/>
      <c r="N47" s="34"/>
      <c r="O47" s="38">
        <f t="shared" si="1"/>
        <v>25.05</v>
      </c>
      <c r="P47" s="20" t="s">
        <v>64</v>
      </c>
    </row>
    <row r="48" spans="1:16">
      <c r="A48" s="32" t="s">
        <v>359</v>
      </c>
      <c r="B48" s="33" t="s">
        <v>360</v>
      </c>
      <c r="C48" s="34"/>
      <c r="D48" s="34"/>
      <c r="E48" s="35"/>
      <c r="F48" s="16">
        <v>3.5</v>
      </c>
      <c r="G48" s="36"/>
      <c r="H48" s="34"/>
      <c r="I48" s="34">
        <f t="shared" si="0"/>
        <v>83.5</v>
      </c>
      <c r="J48" s="43"/>
      <c r="K48" s="43"/>
      <c r="L48" s="43"/>
      <c r="M48" s="43"/>
      <c r="N48" s="34"/>
      <c r="O48" s="38">
        <f t="shared" si="1"/>
        <v>25.05</v>
      </c>
      <c r="P48" s="20" t="s">
        <v>64</v>
      </c>
    </row>
    <row r="49" spans="1:16">
      <c r="A49" s="32" t="s">
        <v>361</v>
      </c>
      <c r="B49" s="33" t="s">
        <v>362</v>
      </c>
      <c r="C49" s="34"/>
      <c r="D49" s="34"/>
      <c r="E49" s="35"/>
      <c r="F49" s="16">
        <v>3.5</v>
      </c>
      <c r="G49" s="36"/>
      <c r="H49" s="34"/>
      <c r="I49" s="34">
        <f t="shared" si="0"/>
        <v>83.5</v>
      </c>
      <c r="J49" s="43"/>
      <c r="K49" s="43"/>
      <c r="L49" s="43"/>
      <c r="M49" s="43"/>
      <c r="N49" s="34"/>
      <c r="O49" s="38">
        <f t="shared" si="1"/>
        <v>25.05</v>
      </c>
      <c r="P49" s="20" t="s">
        <v>64</v>
      </c>
    </row>
    <row r="50" spans="1:16">
      <c r="A50" s="32" t="s">
        <v>363</v>
      </c>
      <c r="B50" s="33" t="s">
        <v>364</v>
      </c>
      <c r="C50" s="34"/>
      <c r="D50" s="34"/>
      <c r="E50" s="35"/>
      <c r="F50" s="16">
        <v>3.5</v>
      </c>
      <c r="G50" s="36"/>
      <c r="H50" s="34"/>
      <c r="I50" s="34">
        <f t="shared" si="0"/>
        <v>83.5</v>
      </c>
      <c r="J50" s="43"/>
      <c r="K50" s="43"/>
      <c r="L50" s="43"/>
      <c r="M50" s="43"/>
      <c r="N50" s="34"/>
      <c r="O50" s="38">
        <f t="shared" si="1"/>
        <v>25.05</v>
      </c>
      <c r="P50" s="20" t="s">
        <v>64</v>
      </c>
    </row>
    <row r="51" ht="14.25" spans="1:16">
      <c r="A51" s="32" t="s">
        <v>365</v>
      </c>
      <c r="B51" s="33" t="s">
        <v>366</v>
      </c>
      <c r="C51" s="34"/>
      <c r="D51" s="34"/>
      <c r="E51" s="35"/>
      <c r="F51" s="16">
        <v>3.5</v>
      </c>
      <c r="G51" s="36"/>
      <c r="H51" s="34"/>
      <c r="I51" s="34">
        <f t="shared" si="0"/>
        <v>83.5</v>
      </c>
      <c r="J51" s="41"/>
      <c r="K51" s="41"/>
      <c r="L51" s="41"/>
      <c r="M51" s="41"/>
      <c r="N51" s="34"/>
      <c r="O51" s="38">
        <f t="shared" si="1"/>
        <v>25.05</v>
      </c>
      <c r="P51" s="20" t="s">
        <v>64</v>
      </c>
    </row>
    <row r="52" ht="14.25" spans="1:16">
      <c r="A52" s="32" t="s">
        <v>367</v>
      </c>
      <c r="B52" s="33" t="s">
        <v>368</v>
      </c>
      <c r="C52" s="34"/>
      <c r="D52" s="34"/>
      <c r="E52" s="35"/>
      <c r="F52" s="16">
        <v>3.5</v>
      </c>
      <c r="G52" s="36"/>
      <c r="H52" s="34"/>
      <c r="I52" s="34">
        <f t="shared" si="0"/>
        <v>83.5</v>
      </c>
      <c r="J52" s="41"/>
      <c r="K52" s="41"/>
      <c r="L52" s="41"/>
      <c r="M52" s="41"/>
      <c r="N52" s="34"/>
      <c r="O52" s="38">
        <f t="shared" si="1"/>
        <v>25.05</v>
      </c>
      <c r="P52" s="20" t="s">
        <v>64</v>
      </c>
    </row>
    <row r="53" ht="14.25" spans="1:16">
      <c r="A53" s="32" t="s">
        <v>369</v>
      </c>
      <c r="B53" s="39" t="s">
        <v>370</v>
      </c>
      <c r="C53" s="45"/>
      <c r="D53" s="38"/>
      <c r="E53" s="35"/>
      <c r="F53" s="16">
        <v>3</v>
      </c>
      <c r="G53" s="36"/>
      <c r="H53" s="34"/>
      <c r="I53" s="34">
        <f t="shared" si="0"/>
        <v>83</v>
      </c>
      <c r="J53" s="42"/>
      <c r="K53" s="42"/>
      <c r="L53" s="42"/>
      <c r="M53" s="42"/>
      <c r="N53" s="34"/>
      <c r="O53" s="38">
        <f t="shared" si="1"/>
        <v>24.9</v>
      </c>
      <c r="P53" s="20" t="s">
        <v>64</v>
      </c>
    </row>
    <row r="54" spans="1:16">
      <c r="A54" s="32" t="s">
        <v>371</v>
      </c>
      <c r="B54" s="33" t="s">
        <v>372</v>
      </c>
      <c r="C54" s="34"/>
      <c r="D54" s="34"/>
      <c r="E54" s="35"/>
      <c r="F54" s="16">
        <v>3</v>
      </c>
      <c r="G54" s="36"/>
      <c r="H54" s="34"/>
      <c r="I54" s="34">
        <f t="shared" si="0"/>
        <v>83</v>
      </c>
      <c r="J54" s="43"/>
      <c r="K54" s="43"/>
      <c r="L54" s="43"/>
      <c r="M54" s="43"/>
      <c r="N54" s="34"/>
      <c r="O54" s="38">
        <f t="shared" si="1"/>
        <v>24.9</v>
      </c>
      <c r="P54" s="20" t="s">
        <v>64</v>
      </c>
    </row>
    <row r="55" ht="14.25" spans="1:16">
      <c r="A55" s="32" t="s">
        <v>373</v>
      </c>
      <c r="B55" s="39" t="s">
        <v>374</v>
      </c>
      <c r="C55" s="37"/>
      <c r="D55" s="38"/>
      <c r="E55" s="35"/>
      <c r="F55" s="16">
        <v>2</v>
      </c>
      <c r="G55" s="36"/>
      <c r="H55" s="34"/>
      <c r="I55" s="34">
        <f t="shared" si="0"/>
        <v>82</v>
      </c>
      <c r="J55" s="42"/>
      <c r="K55" s="42"/>
      <c r="L55" s="42"/>
      <c r="M55" s="42"/>
      <c r="N55" s="34"/>
      <c r="O55" s="38">
        <f t="shared" si="1"/>
        <v>24.6</v>
      </c>
      <c r="P55" s="20" t="s">
        <v>64</v>
      </c>
    </row>
    <row r="56" spans="1:16">
      <c r="A56" s="32" t="s">
        <v>375</v>
      </c>
      <c r="B56" s="33" t="s">
        <v>376</v>
      </c>
      <c r="C56" s="34"/>
      <c r="D56" s="34"/>
      <c r="E56" s="35"/>
      <c r="F56" s="16">
        <v>2</v>
      </c>
      <c r="G56" s="36"/>
      <c r="H56" s="34"/>
      <c r="I56" s="34">
        <f t="shared" si="0"/>
        <v>82</v>
      </c>
      <c r="J56" s="43"/>
      <c r="K56" s="43"/>
      <c r="L56" s="43"/>
      <c r="M56" s="43"/>
      <c r="N56" s="34"/>
      <c r="O56" s="38">
        <f t="shared" si="1"/>
        <v>24.6</v>
      </c>
      <c r="P56" s="20" t="s">
        <v>64</v>
      </c>
    </row>
    <row r="57" spans="1:16">
      <c r="A57" s="32" t="s">
        <v>377</v>
      </c>
      <c r="B57" s="33" t="s">
        <v>378</v>
      </c>
      <c r="C57" s="34"/>
      <c r="D57" s="34"/>
      <c r="E57" s="35"/>
      <c r="F57" s="16">
        <v>2</v>
      </c>
      <c r="G57" s="36"/>
      <c r="H57" s="34"/>
      <c r="I57" s="34">
        <f t="shared" si="0"/>
        <v>82</v>
      </c>
      <c r="J57" s="43"/>
      <c r="K57" s="43"/>
      <c r="L57" s="43"/>
      <c r="M57" s="43"/>
      <c r="N57" s="34"/>
      <c r="O57" s="38">
        <f t="shared" si="1"/>
        <v>24.6</v>
      </c>
      <c r="P57" s="20" t="s">
        <v>64</v>
      </c>
    </row>
  </sheetData>
  <sheetProtection formatCells="0" formatColumns="0" formatRows="0" insertRows="0" insertColumns="0" insertHyperlinks="0" deleteColumns="0" deleteRows="0" sort="0" autoFilter="0" pivotTables="0"/>
  <sortState ref="A6:O57">
    <sortCondition ref="O6:O57" descending="1"/>
  </sortState>
  <mergeCells count="9">
    <mergeCell ref="A2:P2"/>
    <mergeCell ref="A3:F3"/>
    <mergeCell ref="N3:P3"/>
    <mergeCell ref="C4:I4"/>
    <mergeCell ref="J4:N4"/>
    <mergeCell ref="A4:A5"/>
    <mergeCell ref="B4:B5"/>
    <mergeCell ref="O4:O5"/>
    <mergeCell ref="P4:P5"/>
  </mergeCells>
  <pageMargins left="0.75" right="0.75" top="1" bottom="1" header="0.5" footer="0.5"/>
  <headerFooter/>
  <ignoredErrors>
    <ignoredError sqref="A1:P1 B2:P2 A3:P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0 2 3 9 4 9 4 8 5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仪器学硕</vt:lpstr>
      <vt:lpstr>仪器专硕</vt:lpstr>
      <vt:lpstr>光学学硕</vt:lpstr>
      <vt:lpstr>光学专硕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WWT</dc:creator>
  <cp:lastModifiedBy>淸空</cp:lastModifiedBy>
  <dcterms:created xsi:type="dcterms:W3CDTF">2026-03-07T02:31:00Z</dcterms:created>
  <dcterms:modified xsi:type="dcterms:W3CDTF">2026-03-23T10:10:10Z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F5613EA9D2B84441AC8B41B2C23DC337_13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